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15450" windowHeight="10320" activeTab="0"/>
  </bookViews>
  <sheets>
    <sheet name="на 20.08.ведомст" sheetId="1" r:id="rId1"/>
  </sheets>
  <definedNames>
    <definedName name="_xlnm.Print_Area" localSheetId="0">'на 20.08.ведомст'!$A$1:$G$476</definedName>
  </definedNames>
  <calcPr fullCalcOnLoad="1" fullPrecision="0"/>
</workbook>
</file>

<file path=xl/sharedStrings.xml><?xml version="1.0" encoding="utf-8"?>
<sst xmlns="http://schemas.openxmlformats.org/spreadsheetml/2006/main" count="2343" uniqueCount="413">
  <si>
    <t>Иные межбюджетные трансферты</t>
  </si>
  <si>
    <t>521 00 00</t>
  </si>
  <si>
    <t>521 06 00</t>
  </si>
  <si>
    <t>017</t>
  </si>
  <si>
    <t>005</t>
  </si>
  <si>
    <t>Центральный аппарат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</si>
  <si>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</si>
  <si>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</si>
  <si>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</si>
  <si>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Органы внутренних дел</t>
  </si>
  <si>
    <t>Воинские формирования (органы, подразделения)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</si>
  <si>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</si>
  <si>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</si>
  <si>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</si>
  <si>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</si>
  <si>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</si>
  <si>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</si>
  <si>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</si>
  <si>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</si>
  <si>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</si>
  <si>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</si>
  <si>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</si>
  <si>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</si>
  <si>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</si>
  <si>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</si>
  <si>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</si>
  <si>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Центры спортивной подготовки (сборные команды)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</si>
  <si>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</si>
  <si>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</si>
  <si>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Социальное обеспечение населения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</si>
  <si>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</si>
  <si>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</si>
  <si>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Оплата жилищно-коммунальных услуг отдельным категориям граждан</t>
  </si>
  <si>
    <t>Другие вопросы в области социальной политики</t>
  </si>
  <si>
    <t>раздел</t>
  </si>
  <si>
    <t>подраздел</t>
  </si>
  <si>
    <t>целевая статья</t>
  </si>
  <si>
    <t>вид расходов</t>
  </si>
  <si>
    <t>01</t>
  </si>
  <si>
    <t>03</t>
  </si>
  <si>
    <t>04</t>
  </si>
  <si>
    <t>05</t>
  </si>
  <si>
    <t>07</t>
  </si>
  <si>
    <t>08</t>
  </si>
  <si>
    <t>09</t>
  </si>
  <si>
    <t>10</t>
  </si>
  <si>
    <t>11</t>
  </si>
  <si>
    <t>02</t>
  </si>
  <si>
    <t>06</t>
  </si>
  <si>
    <t>Общегосударственные вопросы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</si>
  <si>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</si>
  <si>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</si>
  <si>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</si>
  <si>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</si>
  <si>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</si>
  <si>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</si>
  <si>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</si>
  <si>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(тысяч рублей)</t>
  </si>
  <si>
    <t xml:space="preserve">к решению Собрания депутатов 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</si>
  <si>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</si>
  <si>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</si>
  <si>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Сельское хозяйство и рыболовство</t>
  </si>
  <si>
    <t>500</t>
  </si>
  <si>
    <t xml:space="preserve">Государственная регистрация актов гражданского состояния </t>
  </si>
  <si>
    <t>Охрана окружающей среды</t>
  </si>
  <si>
    <t xml:space="preserve">Наименование 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</si>
  <si>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</si>
  <si>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</si>
  <si>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</si>
  <si>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</si>
  <si>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</si>
  <si>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002 03 00</t>
  </si>
  <si>
    <t xml:space="preserve">01 </t>
  </si>
  <si>
    <t xml:space="preserve">02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</si>
  <si>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</si>
  <si>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</si>
  <si>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</si>
  <si>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</si>
  <si>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</si>
  <si>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</si>
  <si>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</si>
  <si>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070 00 00</t>
  </si>
  <si>
    <t>Прочие расходы</t>
  </si>
  <si>
    <t>070 05 00</t>
  </si>
  <si>
    <t>013</t>
  </si>
  <si>
    <t>14</t>
  </si>
  <si>
    <t>001</t>
  </si>
  <si>
    <t>001 38 00</t>
  </si>
  <si>
    <t>Выполнение функций бюджетными учреждениями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</si>
  <si>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</si>
  <si>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</si>
  <si>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</si>
  <si>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</si>
  <si>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</si>
  <si>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</si>
  <si>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</si>
  <si>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Социальные выплаты</t>
  </si>
  <si>
    <t>795 00 00</t>
  </si>
  <si>
    <t xml:space="preserve">000 00 00 </t>
  </si>
  <si>
    <t>Автомобильный транспорт</t>
  </si>
  <si>
    <t>303 02 00</t>
  </si>
  <si>
    <t>006</t>
  </si>
  <si>
    <t>303 00 00</t>
  </si>
  <si>
    <t>Отдельные мероприятия в области автомобильного транспорта</t>
  </si>
  <si>
    <t>Субсидии юридическим лицам</t>
  </si>
  <si>
    <t xml:space="preserve">05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</si>
  <si>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</si>
  <si>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</si>
  <si>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</si>
  <si>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</si>
  <si>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</si>
  <si>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423 00 00</t>
  </si>
  <si>
    <t>423 99 00</t>
  </si>
  <si>
    <t>452 00 00</t>
  </si>
  <si>
    <t>Мероприятия в сфере образования</t>
  </si>
  <si>
    <t>022</t>
  </si>
  <si>
    <t xml:space="preserve">Культура </t>
  </si>
  <si>
    <t>440 00 00</t>
  </si>
  <si>
    <t>440 99 00</t>
  </si>
  <si>
    <t xml:space="preserve">08 </t>
  </si>
  <si>
    <t>441 00 00</t>
  </si>
  <si>
    <t>441 99 00</t>
  </si>
  <si>
    <t xml:space="preserve">Библиотеки </t>
  </si>
  <si>
    <t>442 00 00</t>
  </si>
  <si>
    <t>442 99 00</t>
  </si>
  <si>
    <t>452 99 00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</si>
  <si>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</si>
  <si>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</si>
  <si>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</si>
  <si>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</si>
  <si>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471 00 00</t>
  </si>
  <si>
    <t>471 99 00</t>
  </si>
  <si>
    <t>Амбулаторная помощь</t>
  </si>
  <si>
    <t>478 00 00</t>
  </si>
  <si>
    <t>478 99 00</t>
  </si>
  <si>
    <t>Физическая культура и спорт</t>
  </si>
  <si>
    <t>482 00 00</t>
  </si>
  <si>
    <t>482 99 00</t>
  </si>
  <si>
    <t>Другие вопросы в области здравоохранения,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</si>
  <si>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</si>
  <si>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</si>
  <si>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</si>
  <si>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</si>
  <si>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</si>
  <si>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</si>
  <si>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</si>
  <si>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10 </t>
  </si>
  <si>
    <t>505 46 00</t>
  </si>
  <si>
    <t xml:space="preserve">03 </t>
  </si>
  <si>
    <t>505 48 00</t>
  </si>
  <si>
    <t>505 00 00</t>
  </si>
  <si>
    <t>514 00 00</t>
  </si>
  <si>
    <t>514 01 00</t>
  </si>
  <si>
    <t>ВСЕГО</t>
  </si>
  <si>
    <t xml:space="preserve"> Увельского муниципального района</t>
  </si>
  <si>
    <t>Высшее должностное лицо органа местного самоуправления</t>
  </si>
  <si>
    <t>Организация работы комиссий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</si>
  <si>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</si>
  <si>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Организация работы финансовых органов муниципальных образований за счет субсидии из областного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</si>
  <si>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органов местного самоуправления </t>
  </si>
  <si>
    <t>Резервные фонды органов местного самоуправления</t>
  </si>
  <si>
    <t>Другие вопросы в области охраны окружающей среды</t>
  </si>
  <si>
    <t>Осуществление органами местного самоуправления государственных полномочий в области охраны окружающей среды</t>
  </si>
  <si>
    <t>002 04 06</t>
  </si>
  <si>
    <t>Природоохранные мероприятия</t>
  </si>
  <si>
    <t>410 01 00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</si>
  <si>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</si>
  <si>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областного бюджета</t>
  </si>
  <si>
    <t>906</t>
  </si>
  <si>
    <t>Комплектование книжных фондов библиотек муниципальных образований</t>
  </si>
  <si>
    <t>450 06 00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</si>
  <si>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</si>
  <si>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Физкультурно-оздоровительная работа и спортивные мероприятия</t>
  </si>
  <si>
    <t>512 00 00</t>
  </si>
  <si>
    <t xml:space="preserve">07 </t>
  </si>
  <si>
    <t>904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</si>
  <si>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</si>
  <si>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</si>
  <si>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</si>
  <si>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государственых гарантий прав граждан в сфере образования</t>
  </si>
  <si>
    <t>Ежемесячное денежное вознаграждение за классное руководство</t>
  </si>
  <si>
    <t>520 09 00</t>
  </si>
  <si>
    <t xml:space="preserve">002 04 00 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</si>
  <si>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</si>
  <si>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Организация работы органов управления социальной защиты населения муниципальных районов</t>
  </si>
  <si>
    <t>520 18 00</t>
  </si>
  <si>
    <t>520 00 00</t>
  </si>
  <si>
    <t>910</t>
  </si>
  <si>
    <t>505 33 00</t>
  </si>
  <si>
    <t>Иные безвозмездные и безвозвратные пречисления</t>
  </si>
  <si>
    <t>Компесация части родительской платы за содержание ребенка в государственных и муниципальных учреждениях, реализующих основную общеобразовательную про</t>
  </si>
  <si>
    <t xml:space="preserve">520 10 00 </t>
  </si>
  <si>
    <t>Расходы на обеспечение деятельности по предоставлению гражданам субсидий</t>
  </si>
  <si>
    <t>002 04 34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</si>
  <si>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</si>
  <si>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</si>
  <si>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</si>
  <si>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 xml:space="preserve">000 </t>
  </si>
  <si>
    <t xml:space="preserve">06 </t>
  </si>
  <si>
    <t>Охрана семьи и детсьва</t>
  </si>
  <si>
    <t>Поддержка коммунального хозяйства</t>
  </si>
  <si>
    <t xml:space="preserve">351 00 00 </t>
  </si>
  <si>
    <t>Благоустройство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</si>
  <si>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</si>
  <si>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</si>
  <si>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Дотации бюджетам субъектов РФ и муниципальных образований</t>
  </si>
  <si>
    <t>Выравнивание бюджетной обеспеченности</t>
  </si>
  <si>
    <t xml:space="preserve">11 </t>
  </si>
  <si>
    <t>516 00 00</t>
  </si>
  <si>
    <t>Выравнивание бюджетной обеспеченности поселений из районного фонда финансовой поддержки</t>
  </si>
  <si>
    <t>008</t>
  </si>
  <si>
    <t>Выполнение функций  бюджетными учреждениями</t>
  </si>
  <si>
    <t>Оздоровление детей</t>
  </si>
  <si>
    <t>Мероприятия по проведению оздоровительной компании для детей</t>
  </si>
  <si>
    <t>432 00 00</t>
  </si>
  <si>
    <t>2009 год</t>
  </si>
  <si>
    <t>Межбюджетные трансферты из  бюджета муниципального района бюджетам поселений в соответствии с заключенными соглашениями</t>
  </si>
  <si>
    <t>202 67 00</t>
  </si>
  <si>
    <t>Функционирование органов в сфере национальной безопасности, правоохранительной деятельности</t>
  </si>
  <si>
    <t>Субвенции бюджетам субъектов РФ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</si>
  <si>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</si>
  <si>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</si>
  <si>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</si>
  <si>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</si>
  <si>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</si>
  <si>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</si>
  <si>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Субсидии бюджетам субъектов РФ  и муниципальных образований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</si>
  <si>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</si>
  <si>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Фонд софинансирования</t>
  </si>
  <si>
    <t>010</t>
  </si>
  <si>
    <t>Пенсионное обеспечение</t>
  </si>
  <si>
    <t>516 01 00</t>
  </si>
  <si>
    <t>Фонд финансовой поддержки</t>
  </si>
  <si>
    <t xml:space="preserve">Социальные выплаты </t>
  </si>
  <si>
    <t xml:space="preserve"> </t>
  </si>
  <si>
    <t>002 04 57</t>
  </si>
  <si>
    <t>351 05 00</t>
  </si>
  <si>
    <t>600 02 66</t>
  </si>
  <si>
    <t>Мероприятия в области коммунального хозяйства</t>
  </si>
  <si>
    <t>Другие вопросы в области национальной экономики</t>
  </si>
  <si>
    <t>002 04 58</t>
  </si>
  <si>
    <t>002 04 86</t>
  </si>
  <si>
    <t>002 04 60</t>
  </si>
  <si>
    <t>Выполнение других обязательств государства</t>
  </si>
  <si>
    <t>092 03 00</t>
  </si>
  <si>
    <t>Продовольственное обеспечение вне рамок госудаоственного оборонного заказа</t>
  </si>
  <si>
    <t>202 71 02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</si>
  <si>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</si>
  <si>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</si>
  <si>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</si>
  <si>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</si>
  <si>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средствпоступивших от государственной корпорации Фонд содействия реформирования ЖКХ</t>
  </si>
  <si>
    <t>098 01 01</t>
  </si>
  <si>
    <t>Обеспечение мероприятий по капитальному ремонту многоквартирных домов за счет средств бюджета</t>
  </si>
  <si>
    <t>098 02 01</t>
  </si>
  <si>
    <t>Субсидии юридическим лицам на обеспечение мероприятий по капитальному ремонту многоквартирных домов</t>
  </si>
  <si>
    <t>Мероприятия в области жилищного строительства</t>
  </si>
  <si>
    <t>350 03 00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</si>
  <si>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</si>
  <si>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</si>
  <si>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</si>
  <si>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</si>
  <si>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Бюджетные инвестиции </t>
  </si>
  <si>
    <t>Областная целевая программа реализации национального проекта "Доступное и комфортное жилье-гражданам России" в Челябинской области за счет субсидии из областного бюджета</t>
  </si>
  <si>
    <t>522 19 00</t>
  </si>
  <si>
    <t>002 04 78</t>
  </si>
  <si>
    <t>420 99 62</t>
  </si>
  <si>
    <t>421 99 59</t>
  </si>
  <si>
    <t>421 99 62</t>
  </si>
  <si>
    <t>421 99 70</t>
  </si>
  <si>
    <t>421 99 88</t>
  </si>
  <si>
    <t>452 99 59</t>
  </si>
  <si>
    <t>Учебно-производственный комбинат</t>
  </si>
  <si>
    <t>452 99 62</t>
  </si>
  <si>
    <t>Учебно-методические кабинеты</t>
  </si>
  <si>
    <t>452 99 70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</si>
  <si>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</si>
  <si>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522 15 00</t>
  </si>
  <si>
    <t>442 99 70</t>
  </si>
  <si>
    <t>907</t>
  </si>
  <si>
    <t>470 99 62</t>
  </si>
  <si>
    <t>Скорая медицинская помощь</t>
  </si>
  <si>
    <t>Мероприятия в области здравоохранения, спорта и физической культуры, туризма</t>
  </si>
  <si>
    <t>512 97 00</t>
  </si>
  <si>
    <t>Обеспечение деятельности подведомственных учреждений в сфере социального обслуживания населения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</si>
  <si>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</si>
  <si>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</si>
  <si>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</si>
  <si>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Расходы за счет остатков областных целевых межбюджетных трансфертов на 01.01.2009г.</t>
  </si>
  <si>
    <t>999</t>
  </si>
  <si>
    <t>Федеральная целевая программа "Социальное развитие села до 2010 года"</t>
  </si>
  <si>
    <t>100 11 00</t>
  </si>
  <si>
    <t>Субсидии на обеспечение жильем молодых семей и молодых специалистов, проживающих в сельской местности</t>
  </si>
  <si>
    <t>021</t>
  </si>
  <si>
    <t>Подпрограмма "Обеспечение жильем молодых семей"</t>
  </si>
  <si>
    <t>104 02 00</t>
  </si>
  <si>
    <t>Субсидия на обеспечение жильем</t>
  </si>
  <si>
    <t>501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</si>
  <si>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области)</t>
  </si>
  <si>
    <t>505 33 31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</si>
  <si>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</si>
  <si>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505 33 32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</si>
  <si>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</si>
  <si>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505 33 53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</si>
  <si>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</si>
  <si>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505 33 54</t>
  </si>
  <si>
    <t>Расходы за счет субвенции из областного бюджета на выплату областного единовременного пособия при рождении ребенка</t>
  </si>
  <si>
    <t>505 33 72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</si>
  <si>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</si>
  <si>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</si>
  <si>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</si>
  <si>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</si>
  <si>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</si>
  <si>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</si>
  <si>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 xml:space="preserve">505 55 23 </t>
  </si>
  <si>
    <t>Расходы за счет субвенции из областного бюджета на другие меры социальной поддержки ветеранов труда и труженников тыла</t>
  </si>
  <si>
    <t>505 55 24</t>
  </si>
  <si>
    <t>Расходы за счет субвенции из областного бюджета на ежеквартальные денежные выплаты на оплату проезда Закон ЧО "О мерахсоциальной поддержки жертв политических репрессий в Челябинской области"</t>
  </si>
  <si>
    <t>505 55 33</t>
  </si>
  <si>
    <t>Расходы за счет субвенции из областного бюджета  на другие меры социальной поддержки реабилитированных лиц и лиц признанных пострадавшими от политических репрессий</t>
  </si>
  <si>
    <t>505 55 34</t>
  </si>
  <si>
    <t>522 00 00</t>
  </si>
  <si>
    <t>068</t>
  </si>
  <si>
    <t>Региональные целевые программы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</si>
  <si>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</si>
  <si>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</si>
  <si>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оплату труда приемного родителя</t>
  </si>
  <si>
    <t>909</t>
  </si>
  <si>
    <t>Оплата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</si>
  <si>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</si>
  <si>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</si>
  <si>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</si>
  <si>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002 04 46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</si>
  <si>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</si>
  <si>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Расходы за счет субвенции из областного бюджета на организацию и осуществление деятельности по опеке ипопечительству</t>
  </si>
  <si>
    <t>002 04 74</t>
  </si>
  <si>
    <t>Поддержка мер по обеспечению сбалансированности бюджетов</t>
  </si>
  <si>
    <t>517 02 00</t>
  </si>
  <si>
    <t>Прочие дотации</t>
  </si>
  <si>
    <t>007</t>
  </si>
  <si>
    <t>521 01 70</t>
  </si>
  <si>
    <t>ведомство</t>
  </si>
  <si>
    <t>Приложение 5</t>
  </si>
  <si>
    <t xml:space="preserve">Ведомственная структура расходов районного бюджета на 2009 год  </t>
  </si>
  <si>
    <t>Администрация Увельского муниципального района</t>
  </si>
  <si>
    <t xml:space="preserve">Министерство внутренних дел российской Федерации </t>
  </si>
  <si>
    <t>Комитет по физической культуре и спорту</t>
  </si>
  <si>
    <t>924</t>
  </si>
  <si>
    <t>Районный отдел образования</t>
  </si>
  <si>
    <t>927</t>
  </si>
  <si>
    <t>Управление сельского хозяйства</t>
  </si>
  <si>
    <t xml:space="preserve">00 </t>
  </si>
  <si>
    <t>Комитет по экологии и природопользованию</t>
  </si>
  <si>
    <t>Экологический фонд</t>
  </si>
  <si>
    <t>Муниципальное учреждение "Комплексный центр социального обслуживания"</t>
  </si>
  <si>
    <t>505 22 00</t>
  </si>
  <si>
    <t>Федеральный закон от 12. января 1996 года №8-ФЗ "О погребении и похоронном деле"</t>
  </si>
  <si>
    <t>Закон РФ от 9 июня 1993 года № 5142-1 "О донорской крови и её компонентов"</t>
  </si>
  <si>
    <t>505 29 00</t>
  </si>
  <si>
    <t>505 55 00</t>
  </si>
  <si>
    <t>Реализация мер социальной поддержки отдельных категорий граждан</t>
  </si>
  <si>
    <t xml:space="preserve">420 00 00 </t>
  </si>
  <si>
    <t xml:space="preserve">420 99 00 </t>
  </si>
  <si>
    <t>938</t>
  </si>
  <si>
    <t>508 00 00</t>
  </si>
  <si>
    <t>Учреждения социального обслуживания</t>
  </si>
  <si>
    <t>Молодежная политикм и оздоровление детей</t>
  </si>
  <si>
    <t>Муниципальное Учреждение Здравоохранение Увельская Центральная районная больница</t>
  </si>
  <si>
    <t>351 00 00</t>
  </si>
  <si>
    <t>Библиотеки</t>
  </si>
  <si>
    <t>Расходы на проведение ремонтных работ, строительных работ и работ по благоустройству с првлечением студенческих отрядов</t>
  </si>
  <si>
    <t>102 00 00</t>
  </si>
  <si>
    <t>Непрограммные инвестиции в основные фонды</t>
  </si>
  <si>
    <t>Бюджетные инвестиции в объекты капитального строительства, не включенные в целевые программы</t>
  </si>
  <si>
    <t>Поддержка жилищного хозяйства</t>
  </si>
  <si>
    <t>350 00 00</t>
  </si>
  <si>
    <t>Мероприятия в области жилищного хозяйства</t>
  </si>
  <si>
    <t>Социальна помощь</t>
  </si>
  <si>
    <t>Обеспеченеи жилыми помещениями дете-сирот, детей, оставшихся без попечения родителей, а также детей, находящихся под опекой (попечительством),не имеющих закрепленного жилого помещения</t>
  </si>
  <si>
    <t>505 39 00</t>
  </si>
  <si>
    <t>505 39 94</t>
  </si>
  <si>
    <t xml:space="preserve">09 </t>
  </si>
  <si>
    <t>512 00 26</t>
  </si>
  <si>
    <t>Физкультурно-оздоровительная работа и спортивные мероприятия за счет субсидии из областного бюджета</t>
  </si>
  <si>
    <t>Субсидия местным бюджетам на проведение ремонтных работ, строительных работ и работ по благлусторойству с привлечением студенческих отрядов</t>
  </si>
  <si>
    <t>0020471</t>
  </si>
  <si>
    <t>440 99 71</t>
  </si>
  <si>
    <t>470 99 71</t>
  </si>
  <si>
    <t>923</t>
  </si>
  <si>
    <t>Комитет по делам культуры и молодежной политики администрации Увельскго муниципального района</t>
  </si>
  <si>
    <t>Муниципальное учреждение "Социальный приют для детей и подростков"</t>
  </si>
  <si>
    <t>Муниципальное учреждение "Комитет строительства и инфраструктуры"</t>
  </si>
  <si>
    <t>Управление жилищно-коммунального хозяйства администрайии увельского муниципального района</t>
  </si>
  <si>
    <t>Муниципальное учреждение "Комитет по земельным отношениям"</t>
  </si>
  <si>
    <t>Муниципальное учреждение  Социально оздоровительный центр "Восход"</t>
  </si>
  <si>
    <t>Комитет по управлению имуществом Увельского муниципального района</t>
  </si>
  <si>
    <t>Управление социальной защиты населения Увельского муниципального района</t>
  </si>
  <si>
    <t>Муниципальное учреждение  "Бриз"</t>
  </si>
  <si>
    <t xml:space="preserve">Финансовое управление администрации Увельского муниципального района </t>
  </si>
  <si>
    <t>Муниципальное учреждение областная комплексная Детская Юношеская Спортивная Школа "Урожай"</t>
  </si>
  <si>
    <t xml:space="preserve">420 99 67 </t>
  </si>
  <si>
    <t>Меропиятия на проведение ремонтных работ, строительных работ по благоусторойству с привлечением студенческих отрядов</t>
  </si>
  <si>
    <t>Обслуживание государственного и муниципального долга</t>
  </si>
  <si>
    <t>065 00 00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</si>
  <si>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</si>
  <si>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</si>
  <si>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</si>
  <si>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517 00 00</t>
  </si>
  <si>
    <t xml:space="preserve">Дотации </t>
  </si>
  <si>
    <t>600 04 00</t>
  </si>
  <si>
    <t>Организация и содержание мест захоронения</t>
  </si>
  <si>
    <t xml:space="preserve">Код ведомственной классификации </t>
  </si>
  <si>
    <t xml:space="preserve">от 20 августа  2009г. № 64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</si>
</sst>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?"/>
    <numFmt numFmtId="171" formatCode="0.0"/>
    <numFmt numFmtId="172" formatCode="_-* #,##0.0_р_._-;\-* #,##0.0_р_._-;_-* &quot;-&quot;??_р_._-;_-@_-"/>
    <numFmt numFmtId="173" formatCode="#,##0.000"/>
    <numFmt numFmtId="174" formatCode="_-* #,##0.000_р_._-;\-* #,##0.000_р_._-;_-* &quot;-&quot;??_р_._-;_-@_-"/>
  </numFmts>
  <fonts count="5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0"/>
      <color indexed="46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b/>
      <sz val="8.5"/>
      <name val="Microsoft Sans Serif"/>
      <family val="2"/>
    </font>
    <font>
      <b/>
      <i/>
      <sz val="10"/>
      <name val="Arial"/>
      <family val="2"/>
    </font>
    <font>
      <b/>
      <i/>
      <sz val="8.5"/>
      <name val="Arial"/>
      <family val="2"/>
    </font>
    <font>
      <b/>
      <sz val="8"/>
      <name val="Arial Narrow"/>
      <family val="2"/>
    </font>
    <font>
      <b/>
      <i/>
      <sz val="8.5"/>
      <color indexed="8"/>
      <name val="Arial Narrow"/>
      <family val="2"/>
    </font>
    <font>
      <b/>
      <sz val="9"/>
      <name val="Arial"/>
      <family val="2"/>
    </font>
    <font>
      <i/>
      <sz val="8.5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.5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i/>
      <sz val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2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2" fontId="14" fillId="0" borderId="0" xfId="6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47" fillId="24" borderId="11" xfId="0" applyNumberFormat="1" applyFont="1" applyFill="1" applyBorder="1" applyAlignment="1">
      <alignment horizontal="center" vertical="center" wrapText="1"/>
    </xf>
    <xf numFmtId="49" fontId="47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Alignment="1">
      <alignment/>
    </xf>
    <xf numFmtId="0" fontId="51" fillId="0" borderId="0" xfId="0" applyFont="1" applyAlignment="1">
      <alignment/>
    </xf>
    <xf numFmtId="49" fontId="53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164" fontId="47" fillId="24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wrapText="1"/>
    </xf>
    <xf numFmtId="0" fontId="54" fillId="24" borderId="12" xfId="0" applyFont="1" applyFill="1" applyBorder="1" applyAlignment="1">
      <alignment wrapText="1"/>
    </xf>
    <xf numFmtId="49" fontId="54" fillId="24" borderId="12" xfId="0" applyNumberFormat="1" applyFont="1" applyFill="1" applyBorder="1" applyAlignment="1">
      <alignment horizontal="center" vertical="center"/>
    </xf>
    <xf numFmtId="49" fontId="53" fillId="24" borderId="12" xfId="0" applyNumberFormat="1" applyFont="1" applyFill="1" applyBorder="1" applyAlignment="1">
      <alignment horizontal="center" vertical="center" wrapText="1"/>
    </xf>
    <xf numFmtId="49" fontId="53" fillId="24" borderId="15" xfId="0" applyNumberFormat="1" applyFont="1" applyFill="1" applyBorder="1" applyAlignment="1">
      <alignment horizontal="center" vertical="center" wrapText="1"/>
    </xf>
    <xf numFmtId="0" fontId="53" fillId="24" borderId="0" xfId="0" applyFont="1" applyFill="1" applyAlignment="1">
      <alignment wrapText="1"/>
    </xf>
    <xf numFmtId="0" fontId="55" fillId="24" borderId="12" xfId="0" applyFont="1" applyFill="1" applyBorder="1" applyAlignment="1">
      <alignment horizontal="center" vertical="center"/>
    </xf>
    <xf numFmtId="49" fontId="53" fillId="24" borderId="12" xfId="0" applyNumberFormat="1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/>
    </xf>
    <xf numFmtId="49" fontId="53" fillId="24" borderId="10" xfId="0" applyNumberFormat="1" applyFont="1" applyFill="1" applyBorder="1" applyAlignment="1">
      <alignment horizontal="left" vertical="center" wrapText="1"/>
    </xf>
    <xf numFmtId="49" fontId="53" fillId="24" borderId="10" xfId="0" applyNumberFormat="1" applyFont="1" applyFill="1" applyBorder="1" applyAlignment="1">
      <alignment horizontal="center" vertical="center" wrapText="1"/>
    </xf>
    <xf numFmtId="164" fontId="53" fillId="24" borderId="10" xfId="0" applyNumberFormat="1" applyFont="1" applyFill="1" applyBorder="1" applyAlignment="1">
      <alignment horizontal="center" vertical="center" wrapText="1"/>
    </xf>
    <xf numFmtId="164" fontId="53" fillId="24" borderId="10" xfId="0" applyNumberFormat="1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 wrapText="1"/>
    </xf>
    <xf numFmtId="49" fontId="53" fillId="24" borderId="11" xfId="0" applyNumberFormat="1" applyFont="1" applyFill="1" applyBorder="1" applyAlignment="1">
      <alignment horizontal="center" vertical="center" wrapText="1"/>
    </xf>
    <xf numFmtId="49" fontId="54" fillId="24" borderId="10" xfId="0" applyNumberFormat="1" applyFont="1" applyFill="1" applyBorder="1" applyAlignment="1">
      <alignment wrapText="1"/>
    </xf>
    <xf numFmtId="49" fontId="54" fillId="24" borderId="10" xfId="0" applyNumberFormat="1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/>
    </xf>
    <xf numFmtId="49" fontId="53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/>
    </xf>
    <xf numFmtId="49" fontId="57" fillId="24" borderId="10" xfId="0" applyNumberFormat="1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left" vertical="center" wrapText="1"/>
    </xf>
    <xf numFmtId="0" fontId="53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24" fillId="0" borderId="0" xfId="0" applyNumberFormat="1" applyFont="1" applyAlignment="1">
      <alignment/>
    </xf>
    <xf numFmtId="49" fontId="54" fillId="24" borderId="11" xfId="0" applyNumberFormat="1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vertical="center"/>
    </xf>
    <xf numFmtId="49" fontId="53" fillId="24" borderId="11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3" fontId="11" fillId="0" borderId="0" xfId="60" applyFont="1" applyAlignment="1">
      <alignment/>
    </xf>
    <xf numFmtId="164" fontId="53" fillId="24" borderId="10" xfId="60" applyNumberFormat="1" applyFont="1" applyFill="1" applyBorder="1" applyAlignment="1">
      <alignment horizontal="center" vertical="center"/>
    </xf>
    <xf numFmtId="164" fontId="53" fillId="24" borderId="10" xfId="60" applyNumberFormat="1" applyFont="1" applyFill="1" applyBorder="1" applyAlignment="1">
      <alignment horizontal="center" vertical="center" wrapText="1"/>
    </xf>
    <xf numFmtId="43" fontId="58" fillId="0" borderId="0" xfId="0" applyNumberFormat="1" applyFont="1" applyAlignment="1">
      <alignment/>
    </xf>
    <xf numFmtId="43" fontId="11" fillId="22" borderId="0" xfId="60" applyFont="1" applyFill="1" applyAlignment="1">
      <alignment horizontal="right"/>
    </xf>
    <xf numFmtId="43" fontId="11" fillId="22" borderId="0" xfId="60" applyFont="1" applyFill="1" applyAlignment="1">
      <alignment/>
    </xf>
    <xf numFmtId="43" fontId="11" fillId="24" borderId="0" xfId="60" applyFont="1" applyFill="1" applyAlignment="1">
      <alignment horizontal="right"/>
    </xf>
    <xf numFmtId="43" fontId="11" fillId="24" borderId="0" xfId="60" applyFont="1" applyFill="1" applyAlignment="1">
      <alignment/>
    </xf>
    <xf numFmtId="0" fontId="0" fillId="7" borderId="0" xfId="0" applyFill="1" applyAlignment="1">
      <alignment horizontal="right"/>
    </xf>
    <xf numFmtId="43" fontId="11" fillId="7" borderId="0" xfId="0" applyNumberFormat="1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29.7109375" style="0" customWidth="1"/>
    <col min="2" max="2" width="9.8515625" style="0" customWidth="1"/>
    <col min="4" max="4" width="10.28125" style="0" customWidth="1"/>
    <col min="6" max="6" width="11.28125" style="0" bestFit="1" customWidth="1"/>
    <col min="7" max="7" width="16.28125" style="0" customWidth="1"/>
    <col min="8" max="8" width="12.8515625" style="0" bestFit="1" customWidth="1"/>
    <col min="9" max="9" width="10.8515625" style="0" bestFit="1" customWidth="1"/>
  </cols>
  <sheetData>
    <row r="1" spans="1:7" ht="12.75">
      <c r="A1" s="5"/>
      <c r="B1" s="5"/>
      <c r="C1" s="5"/>
      <c r="D1" s="1"/>
      <c r="E1" s="1"/>
      <c r="G1" s="7" t="s">
        <v>342</v>
      </c>
    </row>
    <row r="2" spans="1:7" ht="12.75">
      <c r="A2" s="6"/>
      <c r="B2" s="6"/>
      <c r="C2" s="3"/>
      <c r="D2" s="1"/>
      <c r="E2" s="1"/>
      <c r="F2" s="1"/>
      <c r="G2" s="7" t="s">
        <v>58</v>
      </c>
    </row>
    <row r="3" spans="1:7" ht="14.25">
      <c r="A3" s="4"/>
      <c r="B3" s="4"/>
      <c r="C3" s="4"/>
      <c r="D3" s="2"/>
      <c r="E3" s="2"/>
      <c r="F3" s="2"/>
      <c r="G3" s="7" t="s">
        <v>154</v>
      </c>
    </row>
    <row r="4" spans="1:7" ht="14.25">
      <c r="A4" s="4"/>
      <c r="B4" s="4"/>
      <c r="C4" s="4"/>
      <c r="D4" s="2"/>
      <c r="E4" s="2"/>
      <c r="F4" s="148"/>
      <c r="G4" s="8" t="s">
        <v>412</v>
      </c>
    </row>
    <row r="5" spans="1:7" ht="12.75">
      <c r="A5" s="1"/>
      <c r="B5" s="1"/>
      <c r="C5" s="1"/>
      <c r="D5" s="1"/>
      <c r="E5" s="1"/>
      <c r="F5" s="1"/>
      <c r="G5" s="8"/>
    </row>
    <row r="6" spans="1:7" ht="30" customHeight="1">
      <c r="A6" s="153" t="s">
        <v>343</v>
      </c>
      <c r="B6" s="153"/>
      <c r="C6" s="153"/>
      <c r="D6" s="153"/>
      <c r="E6" s="153"/>
      <c r="F6" s="153"/>
      <c r="G6" s="153"/>
    </row>
    <row r="7" spans="1:8" ht="14.25">
      <c r="A7" s="9"/>
      <c r="B7" s="9"/>
      <c r="C7" s="9"/>
      <c r="D7" s="9"/>
      <c r="E7" s="9"/>
      <c r="F7" s="9"/>
      <c r="G7" s="9"/>
      <c r="H7" s="27"/>
    </row>
    <row r="8" spans="3:7" ht="12.75">
      <c r="C8" s="1"/>
      <c r="D8" s="1"/>
      <c r="E8" s="1"/>
      <c r="G8" s="130" t="s">
        <v>57</v>
      </c>
    </row>
    <row r="9" spans="1:7" ht="41.25" customHeight="1">
      <c r="A9" s="149" t="s">
        <v>65</v>
      </c>
      <c r="B9" s="154" t="s">
        <v>411</v>
      </c>
      <c r="C9" s="155"/>
      <c r="D9" s="155"/>
      <c r="E9" s="155"/>
      <c r="F9" s="156"/>
      <c r="G9" s="149" t="s">
        <v>215</v>
      </c>
    </row>
    <row r="10" spans="1:8" ht="40.5" customHeight="1">
      <c r="A10" s="150"/>
      <c r="B10" s="41" t="s">
        <v>341</v>
      </c>
      <c r="C10" s="20" t="s">
        <v>34</v>
      </c>
      <c r="D10" s="20" t="s">
        <v>35</v>
      </c>
      <c r="E10" s="20" t="s">
        <v>36</v>
      </c>
      <c r="F10" s="20" t="s">
        <v>37</v>
      </c>
      <c r="G10" s="150"/>
      <c r="H10" s="62"/>
    </row>
    <row r="11" spans="1:10" ht="12.75">
      <c r="A11" s="22" t="s">
        <v>153</v>
      </c>
      <c r="B11" s="70"/>
      <c r="C11" s="20"/>
      <c r="D11" s="20"/>
      <c r="E11" s="20"/>
      <c r="F11" s="20"/>
      <c r="G11" s="71">
        <f>G12+G25+G60+G85+G100+G106+G131+G183+G208+G271+G277+G285+G293+G317+G323+G357+G447+G464+G472+G96</f>
        <v>606677.4</v>
      </c>
      <c r="H11" s="137"/>
      <c r="I11" s="137"/>
      <c r="J11" s="27"/>
    </row>
    <row r="12" spans="1:8" s="46" customFormat="1" ht="25.5">
      <c r="A12" s="127" t="s">
        <v>345</v>
      </c>
      <c r="B12" s="129">
        <v>188</v>
      </c>
      <c r="C12" s="56" t="s">
        <v>66</v>
      </c>
      <c r="D12" s="56" t="s">
        <v>66</v>
      </c>
      <c r="E12" s="56" t="s">
        <v>98</v>
      </c>
      <c r="F12" s="56" t="s">
        <v>68</v>
      </c>
      <c r="G12" s="115">
        <f>G13</f>
        <v>8963.8</v>
      </c>
      <c r="H12" s="47"/>
    </row>
    <row r="13" spans="1:8" s="37" customFormat="1" ht="24.75" customHeight="1">
      <c r="A13" s="11" t="s">
        <v>51</v>
      </c>
      <c r="B13" s="12"/>
      <c r="C13" s="12" t="s">
        <v>39</v>
      </c>
      <c r="D13" s="12" t="s">
        <v>66</v>
      </c>
      <c r="E13" s="12" t="s">
        <v>67</v>
      </c>
      <c r="F13" s="12" t="s">
        <v>68</v>
      </c>
      <c r="G13" s="72">
        <f>SUM(G14)</f>
        <v>8963.8</v>
      </c>
      <c r="H13" s="36"/>
    </row>
    <row r="14" spans="1:7" ht="12.75">
      <c r="A14" s="11" t="s">
        <v>9</v>
      </c>
      <c r="B14" s="12"/>
      <c r="C14" s="12" t="s">
        <v>39</v>
      </c>
      <c r="D14" s="12" t="s">
        <v>47</v>
      </c>
      <c r="E14" s="12" t="s">
        <v>67</v>
      </c>
      <c r="F14" s="12" t="s">
        <v>68</v>
      </c>
      <c r="G14" s="72">
        <f>SUM(G15)</f>
        <v>8963.8</v>
      </c>
    </row>
    <row r="15" spans="1:7" ht="27" customHeight="1">
      <c r="A15" s="11" t="s">
        <v>10</v>
      </c>
      <c r="B15" s="12"/>
      <c r="C15" s="12" t="s">
        <v>39</v>
      </c>
      <c r="D15" s="12" t="s">
        <v>47</v>
      </c>
      <c r="E15" s="12" t="s">
        <v>89</v>
      </c>
      <c r="F15" s="12" t="s">
        <v>68</v>
      </c>
      <c r="G15" s="72">
        <f>SUM(G16,G18,G20,G22,G23,G24)</f>
        <v>8963.8</v>
      </c>
    </row>
    <row r="16" spans="1:7" ht="83.25" customHeight="1">
      <c r="A16" s="11" t="s">
        <v>90</v>
      </c>
      <c r="B16" s="12"/>
      <c r="C16" s="12" t="s">
        <v>39</v>
      </c>
      <c r="D16" s="12" t="s">
        <v>47</v>
      </c>
      <c r="E16" s="12" t="s">
        <v>91</v>
      </c>
      <c r="F16" s="12" t="s">
        <v>68</v>
      </c>
      <c r="G16" s="72">
        <f>G17</f>
        <v>2251</v>
      </c>
    </row>
    <row r="17" spans="1:7" ht="56.25" customHeight="1">
      <c r="A17" s="11" t="s">
        <v>92</v>
      </c>
      <c r="B17" s="12"/>
      <c r="C17" s="12" t="s">
        <v>39</v>
      </c>
      <c r="D17" s="12" t="s">
        <v>47</v>
      </c>
      <c r="E17" s="12" t="s">
        <v>91</v>
      </c>
      <c r="F17" s="12" t="s">
        <v>93</v>
      </c>
      <c r="G17" s="72">
        <v>2251</v>
      </c>
    </row>
    <row r="18" spans="1:7" ht="12.75">
      <c r="A18" s="11" t="s">
        <v>94</v>
      </c>
      <c r="B18" s="12"/>
      <c r="C18" s="12" t="s">
        <v>39</v>
      </c>
      <c r="D18" s="12" t="s">
        <v>47</v>
      </c>
      <c r="E18" s="12" t="s">
        <v>95</v>
      </c>
      <c r="F18" s="12" t="s">
        <v>68</v>
      </c>
      <c r="G18" s="72">
        <f>G19</f>
        <v>5392.3</v>
      </c>
    </row>
    <row r="19" spans="1:7" ht="50.25" customHeight="1">
      <c r="A19" s="11" t="s">
        <v>92</v>
      </c>
      <c r="B19" s="12"/>
      <c r="C19" s="12" t="s">
        <v>39</v>
      </c>
      <c r="D19" s="12" t="s">
        <v>47</v>
      </c>
      <c r="E19" s="12" t="s">
        <v>95</v>
      </c>
      <c r="F19" s="12" t="s">
        <v>93</v>
      </c>
      <c r="G19" s="72">
        <v>5392.3</v>
      </c>
    </row>
    <row r="20" spans="1:7" ht="46.5" customHeight="1">
      <c r="A20" s="11" t="s">
        <v>218</v>
      </c>
      <c r="B20" s="12"/>
      <c r="C20" s="12" t="s">
        <v>39</v>
      </c>
      <c r="D20" s="12" t="s">
        <v>47</v>
      </c>
      <c r="E20" s="12" t="s">
        <v>217</v>
      </c>
      <c r="F20" s="12" t="s">
        <v>68</v>
      </c>
      <c r="G20" s="72">
        <f>G21</f>
        <v>1194.1</v>
      </c>
    </row>
    <row r="21" spans="1:7" ht="46.5" customHeight="1">
      <c r="A21" s="11" t="s">
        <v>92</v>
      </c>
      <c r="B21" s="12"/>
      <c r="C21" s="12" t="s">
        <v>39</v>
      </c>
      <c r="D21" s="12" t="s">
        <v>47</v>
      </c>
      <c r="E21" s="12" t="s">
        <v>217</v>
      </c>
      <c r="F21" s="12" t="s">
        <v>93</v>
      </c>
      <c r="G21" s="72">
        <v>1194.1</v>
      </c>
    </row>
    <row r="22" spans="1:7" ht="34.5" customHeight="1">
      <c r="A22" s="11" t="s">
        <v>245</v>
      </c>
      <c r="B22" s="16"/>
      <c r="C22" s="16" t="s">
        <v>39</v>
      </c>
      <c r="D22" s="12" t="s">
        <v>47</v>
      </c>
      <c r="E22" s="12" t="s">
        <v>246</v>
      </c>
      <c r="F22" s="12" t="s">
        <v>93</v>
      </c>
      <c r="G22" s="72">
        <v>20.6</v>
      </c>
    </row>
    <row r="23" spans="1:7" ht="16.5" customHeight="1">
      <c r="A23" s="11" t="s">
        <v>247</v>
      </c>
      <c r="B23" s="16"/>
      <c r="C23" s="16" t="s">
        <v>39</v>
      </c>
      <c r="D23" s="12" t="s">
        <v>47</v>
      </c>
      <c r="E23" s="12" t="s">
        <v>248</v>
      </c>
      <c r="F23" s="12" t="s">
        <v>93</v>
      </c>
      <c r="G23" s="72">
        <v>2.4</v>
      </c>
    </row>
    <row r="24" spans="1:7" ht="46.5" customHeight="1">
      <c r="A24" s="11" t="s">
        <v>249</v>
      </c>
      <c r="B24" s="16"/>
      <c r="C24" s="16" t="s">
        <v>39</v>
      </c>
      <c r="D24" s="12" t="s">
        <v>47</v>
      </c>
      <c r="E24" s="12" t="s">
        <v>250</v>
      </c>
      <c r="F24" s="12" t="s">
        <v>93</v>
      </c>
      <c r="G24" s="72">
        <v>103.4</v>
      </c>
    </row>
    <row r="25" spans="1:9" s="44" customFormat="1" ht="25.5">
      <c r="A25" s="127" t="s">
        <v>344</v>
      </c>
      <c r="B25" s="128">
        <v>921</v>
      </c>
      <c r="C25" s="123" t="s">
        <v>66</v>
      </c>
      <c r="D25" s="123" t="s">
        <v>66</v>
      </c>
      <c r="E25" s="123" t="s">
        <v>67</v>
      </c>
      <c r="F25" s="123" t="s">
        <v>68</v>
      </c>
      <c r="G25" s="115">
        <f>G26+G51+G55</f>
        <v>20412</v>
      </c>
      <c r="H25" s="60"/>
      <c r="I25" s="136"/>
    </row>
    <row r="26" spans="1:8" s="43" customFormat="1" ht="12.75">
      <c r="A26" s="58" t="s">
        <v>49</v>
      </c>
      <c r="B26" s="73"/>
      <c r="C26" s="12" t="s">
        <v>38</v>
      </c>
      <c r="D26" s="12" t="s">
        <v>66</v>
      </c>
      <c r="E26" s="12" t="s">
        <v>67</v>
      </c>
      <c r="F26" s="12" t="s">
        <v>68</v>
      </c>
      <c r="G26" s="72">
        <f>G27+G31+G35+G42+G46</f>
        <v>18666.7</v>
      </c>
      <c r="H26" s="59"/>
    </row>
    <row r="27" spans="1:7" ht="38.25">
      <c r="A27" s="11" t="s">
        <v>69</v>
      </c>
      <c r="B27" s="12"/>
      <c r="C27" s="12" t="s">
        <v>38</v>
      </c>
      <c r="D27" s="12" t="s">
        <v>47</v>
      </c>
      <c r="E27" s="12" t="s">
        <v>67</v>
      </c>
      <c r="F27" s="12" t="s">
        <v>68</v>
      </c>
      <c r="G27" s="72">
        <f>G28</f>
        <v>919.8</v>
      </c>
    </row>
    <row r="28" spans="1:9" ht="63.75">
      <c r="A28" s="11" t="s">
        <v>74</v>
      </c>
      <c r="B28" s="12"/>
      <c r="C28" s="12" t="s">
        <v>38</v>
      </c>
      <c r="D28" s="12" t="s">
        <v>47</v>
      </c>
      <c r="E28" s="12" t="s">
        <v>70</v>
      </c>
      <c r="F28" s="12" t="s">
        <v>68</v>
      </c>
      <c r="G28" s="72">
        <f>G29</f>
        <v>919.8</v>
      </c>
      <c r="I28" s="38"/>
    </row>
    <row r="29" spans="1:7" ht="25.5">
      <c r="A29" s="11" t="s">
        <v>155</v>
      </c>
      <c r="B29" s="12"/>
      <c r="C29" s="12" t="s">
        <v>38</v>
      </c>
      <c r="D29" s="12" t="s">
        <v>47</v>
      </c>
      <c r="E29" s="12" t="s">
        <v>71</v>
      </c>
      <c r="F29" s="12" t="s">
        <v>68</v>
      </c>
      <c r="G29" s="72">
        <f>G30</f>
        <v>919.8</v>
      </c>
    </row>
    <row r="30" spans="1:7" ht="25.5">
      <c r="A30" s="11" t="s">
        <v>75</v>
      </c>
      <c r="B30" s="12"/>
      <c r="C30" s="12" t="s">
        <v>72</v>
      </c>
      <c r="D30" s="12" t="s">
        <v>73</v>
      </c>
      <c r="E30" s="12" t="s">
        <v>71</v>
      </c>
      <c r="F30" s="12" t="s">
        <v>62</v>
      </c>
      <c r="G30" s="72">
        <v>919.8</v>
      </c>
    </row>
    <row r="31" spans="1:7" ht="67.5" customHeight="1">
      <c r="A31" s="11" t="s">
        <v>76</v>
      </c>
      <c r="B31" s="12"/>
      <c r="C31" s="12" t="s">
        <v>38</v>
      </c>
      <c r="D31" s="12" t="s">
        <v>39</v>
      </c>
      <c r="E31" s="12" t="s">
        <v>67</v>
      </c>
      <c r="F31" s="12" t="s">
        <v>68</v>
      </c>
      <c r="G31" s="72">
        <f>G32</f>
        <v>976.4</v>
      </c>
    </row>
    <row r="32" spans="1:7" ht="66" customHeight="1">
      <c r="A32" s="11" t="s">
        <v>77</v>
      </c>
      <c r="B32" s="12"/>
      <c r="C32" s="12" t="s">
        <v>38</v>
      </c>
      <c r="D32" s="12" t="s">
        <v>39</v>
      </c>
      <c r="E32" s="12" t="s">
        <v>70</v>
      </c>
      <c r="F32" s="12" t="s">
        <v>68</v>
      </c>
      <c r="G32" s="72">
        <f>SUM(G33)</f>
        <v>976.4</v>
      </c>
    </row>
    <row r="33" spans="1:7" ht="12.75">
      <c r="A33" s="11" t="s">
        <v>5</v>
      </c>
      <c r="B33" s="12"/>
      <c r="C33" s="12" t="s">
        <v>38</v>
      </c>
      <c r="D33" s="12" t="s">
        <v>39</v>
      </c>
      <c r="E33" s="12" t="s">
        <v>78</v>
      </c>
      <c r="F33" s="12" t="s">
        <v>68</v>
      </c>
      <c r="G33" s="72">
        <f>G34</f>
        <v>976.4</v>
      </c>
    </row>
    <row r="34" spans="1:7" ht="25.5">
      <c r="A34" s="11" t="s">
        <v>75</v>
      </c>
      <c r="B34" s="16"/>
      <c r="C34" s="16" t="s">
        <v>38</v>
      </c>
      <c r="D34" s="12" t="s">
        <v>39</v>
      </c>
      <c r="E34" s="12" t="s">
        <v>78</v>
      </c>
      <c r="F34" s="12" t="s">
        <v>62</v>
      </c>
      <c r="G34" s="72">
        <v>976.4</v>
      </c>
    </row>
    <row r="35" spans="1:7" ht="68.25" customHeight="1">
      <c r="A35" s="17" t="s">
        <v>159</v>
      </c>
      <c r="B35" s="74"/>
      <c r="C35" s="12" t="s">
        <v>38</v>
      </c>
      <c r="D35" s="12" t="s">
        <v>40</v>
      </c>
      <c r="E35" s="12" t="s">
        <v>67</v>
      </c>
      <c r="F35" s="12" t="s">
        <v>68</v>
      </c>
      <c r="G35" s="72">
        <f>G36+G38+G40</f>
        <v>14061.9</v>
      </c>
    </row>
    <row r="36" spans="1:7" ht="63" customHeight="1">
      <c r="A36" s="11" t="s">
        <v>77</v>
      </c>
      <c r="B36" s="12"/>
      <c r="C36" s="12" t="s">
        <v>38</v>
      </c>
      <c r="D36" s="12" t="s">
        <v>40</v>
      </c>
      <c r="E36" s="12" t="s">
        <v>78</v>
      </c>
      <c r="F36" s="12" t="s">
        <v>68</v>
      </c>
      <c r="G36" s="72">
        <f>G37</f>
        <v>13810.8</v>
      </c>
    </row>
    <row r="37" spans="1:7" ht="25.5">
      <c r="A37" s="11" t="s">
        <v>75</v>
      </c>
      <c r="B37" s="12"/>
      <c r="C37" s="12" t="s">
        <v>38</v>
      </c>
      <c r="D37" s="12" t="s">
        <v>40</v>
      </c>
      <c r="E37" s="12" t="s">
        <v>78</v>
      </c>
      <c r="F37" s="12" t="s">
        <v>62</v>
      </c>
      <c r="G37" s="72">
        <v>13810.8</v>
      </c>
    </row>
    <row r="38" spans="1:7" ht="32.25" customHeight="1">
      <c r="A38" s="11" t="s">
        <v>156</v>
      </c>
      <c r="B38" s="12"/>
      <c r="C38" s="12" t="s">
        <v>38</v>
      </c>
      <c r="D38" s="12" t="s">
        <v>40</v>
      </c>
      <c r="E38" s="12" t="s">
        <v>240</v>
      </c>
      <c r="F38" s="12" t="s">
        <v>68</v>
      </c>
      <c r="G38" s="72">
        <f>G39</f>
        <v>208.3</v>
      </c>
    </row>
    <row r="39" spans="1:7" ht="25.5">
      <c r="A39" s="11" t="s">
        <v>75</v>
      </c>
      <c r="B39" s="12"/>
      <c r="C39" s="12" t="s">
        <v>38</v>
      </c>
      <c r="D39" s="12" t="s">
        <v>40</v>
      </c>
      <c r="E39" s="12" t="s">
        <v>240</v>
      </c>
      <c r="F39" s="12" t="s">
        <v>62</v>
      </c>
      <c r="G39" s="72">
        <v>208.3</v>
      </c>
    </row>
    <row r="40" spans="1:7" ht="51">
      <c r="A40" s="11" t="s">
        <v>157</v>
      </c>
      <c r="B40" s="12"/>
      <c r="C40" s="12" t="s">
        <v>38</v>
      </c>
      <c r="D40" s="12" t="s">
        <v>40</v>
      </c>
      <c r="E40" s="12" t="s">
        <v>241</v>
      </c>
      <c r="F40" s="12" t="s">
        <v>68</v>
      </c>
      <c r="G40" s="72">
        <f>G41</f>
        <v>42.8</v>
      </c>
    </row>
    <row r="41" spans="1:7" ht="25.5">
      <c r="A41" s="11" t="s">
        <v>75</v>
      </c>
      <c r="B41" s="12"/>
      <c r="C41" s="12" t="s">
        <v>38</v>
      </c>
      <c r="D41" s="12" t="s">
        <v>40</v>
      </c>
      <c r="E41" s="12" t="s">
        <v>241</v>
      </c>
      <c r="F41" s="12" t="s">
        <v>62</v>
      </c>
      <c r="G41" s="72">
        <v>42.8</v>
      </c>
    </row>
    <row r="42" spans="1:7" ht="12.75">
      <c r="A42" s="11" t="s">
        <v>6</v>
      </c>
      <c r="B42" s="12"/>
      <c r="C42" s="12" t="s">
        <v>38</v>
      </c>
      <c r="D42" s="12" t="s">
        <v>80</v>
      </c>
      <c r="E42" s="12" t="s">
        <v>67</v>
      </c>
      <c r="F42" s="12" t="s">
        <v>68</v>
      </c>
      <c r="G42" s="72">
        <f>G43</f>
        <v>23.4</v>
      </c>
    </row>
    <row r="43" spans="1:7" ht="12.75">
      <c r="A43" s="11" t="s">
        <v>6</v>
      </c>
      <c r="B43" s="12"/>
      <c r="C43" s="12" t="s">
        <v>38</v>
      </c>
      <c r="D43" s="12" t="s">
        <v>80</v>
      </c>
      <c r="E43" s="12" t="s">
        <v>81</v>
      </c>
      <c r="F43" s="12" t="s">
        <v>68</v>
      </c>
      <c r="G43" s="72">
        <f>G44</f>
        <v>23.4</v>
      </c>
    </row>
    <row r="44" spans="1:7" ht="25.5">
      <c r="A44" s="11" t="s">
        <v>160</v>
      </c>
      <c r="B44" s="12"/>
      <c r="C44" s="12" t="s">
        <v>38</v>
      </c>
      <c r="D44" s="12" t="s">
        <v>80</v>
      </c>
      <c r="E44" s="12" t="s">
        <v>83</v>
      </c>
      <c r="F44" s="12" t="s">
        <v>68</v>
      </c>
      <c r="G44" s="72">
        <f>G45</f>
        <v>23.4</v>
      </c>
    </row>
    <row r="45" spans="1:7" ht="13.5">
      <c r="A45" s="17" t="s">
        <v>82</v>
      </c>
      <c r="B45" s="74"/>
      <c r="C45" s="12" t="s">
        <v>38</v>
      </c>
      <c r="D45" s="12" t="s">
        <v>80</v>
      </c>
      <c r="E45" s="12" t="s">
        <v>83</v>
      </c>
      <c r="F45" s="12" t="s">
        <v>84</v>
      </c>
      <c r="G45" s="72">
        <v>23.4</v>
      </c>
    </row>
    <row r="46" spans="1:7" ht="12.75">
      <c r="A46" s="11" t="s">
        <v>7</v>
      </c>
      <c r="B46" s="12"/>
      <c r="C46" s="12" t="s">
        <v>38</v>
      </c>
      <c r="D46" s="12" t="s">
        <v>85</v>
      </c>
      <c r="E46" s="12" t="s">
        <v>67</v>
      </c>
      <c r="F46" s="12" t="s">
        <v>68</v>
      </c>
      <c r="G46" s="72">
        <f>SUM(G47+G49)</f>
        <v>2685.2</v>
      </c>
    </row>
    <row r="47" spans="1:7" ht="25.5">
      <c r="A47" s="11" t="s">
        <v>63</v>
      </c>
      <c r="B47" s="12"/>
      <c r="C47" s="12" t="s">
        <v>38</v>
      </c>
      <c r="D47" s="12" t="s">
        <v>85</v>
      </c>
      <c r="E47" s="12" t="s">
        <v>87</v>
      </c>
      <c r="F47" s="12" t="s">
        <v>68</v>
      </c>
      <c r="G47" s="72">
        <f>G48</f>
        <v>1564.9</v>
      </c>
    </row>
    <row r="48" spans="1:7" ht="25.5">
      <c r="A48" s="11" t="s">
        <v>75</v>
      </c>
      <c r="B48" s="16"/>
      <c r="C48" s="16" t="s">
        <v>38</v>
      </c>
      <c r="D48" s="12" t="s">
        <v>85</v>
      </c>
      <c r="E48" s="12" t="s">
        <v>87</v>
      </c>
      <c r="F48" s="12" t="s">
        <v>62</v>
      </c>
      <c r="G48" s="72">
        <v>1564.9</v>
      </c>
    </row>
    <row r="49" spans="1:7" ht="25.5">
      <c r="A49" s="11" t="s">
        <v>243</v>
      </c>
      <c r="B49" s="16"/>
      <c r="C49" s="16" t="s">
        <v>72</v>
      </c>
      <c r="D49" s="12" t="s">
        <v>85</v>
      </c>
      <c r="E49" s="12" t="s">
        <v>244</v>
      </c>
      <c r="F49" s="12" t="s">
        <v>68</v>
      </c>
      <c r="G49" s="72">
        <f>G50</f>
        <v>1120.3</v>
      </c>
    </row>
    <row r="50" spans="1:7" ht="25.5">
      <c r="A50" s="11" t="s">
        <v>75</v>
      </c>
      <c r="B50" s="16"/>
      <c r="C50" s="16" t="s">
        <v>38</v>
      </c>
      <c r="D50" s="12" t="s">
        <v>85</v>
      </c>
      <c r="E50" s="12" t="s">
        <v>244</v>
      </c>
      <c r="F50" s="12" t="s">
        <v>62</v>
      </c>
      <c r="G50" s="72">
        <v>1120.3</v>
      </c>
    </row>
    <row r="51" spans="1:7" ht="12.75">
      <c r="A51" s="11" t="s">
        <v>11</v>
      </c>
      <c r="B51" s="12"/>
      <c r="C51" s="12" t="s">
        <v>40</v>
      </c>
      <c r="D51" s="12" t="s">
        <v>43</v>
      </c>
      <c r="E51" s="12" t="s">
        <v>67</v>
      </c>
      <c r="F51" s="12" t="s">
        <v>68</v>
      </c>
      <c r="G51" s="72">
        <f>G52</f>
        <v>1503</v>
      </c>
    </row>
    <row r="52" spans="1:7" ht="12.75">
      <c r="A52" s="11" t="s">
        <v>99</v>
      </c>
      <c r="B52" s="12"/>
      <c r="C52" s="12" t="s">
        <v>40</v>
      </c>
      <c r="D52" s="12" t="s">
        <v>43</v>
      </c>
      <c r="E52" s="12" t="s">
        <v>102</v>
      </c>
      <c r="F52" s="12" t="s">
        <v>68</v>
      </c>
      <c r="G52" s="72">
        <f>G53</f>
        <v>1503</v>
      </c>
    </row>
    <row r="53" spans="1:7" ht="25.5">
      <c r="A53" s="11" t="s">
        <v>103</v>
      </c>
      <c r="B53" s="12"/>
      <c r="C53" s="12" t="s">
        <v>40</v>
      </c>
      <c r="D53" s="12" t="s">
        <v>43</v>
      </c>
      <c r="E53" s="12" t="s">
        <v>100</v>
      </c>
      <c r="F53" s="12" t="s">
        <v>68</v>
      </c>
      <c r="G53" s="72">
        <f>G54</f>
        <v>1503</v>
      </c>
    </row>
    <row r="54" spans="1:7" ht="13.5">
      <c r="A54" s="23" t="s">
        <v>104</v>
      </c>
      <c r="B54" s="75"/>
      <c r="C54" s="12" t="s">
        <v>40</v>
      </c>
      <c r="D54" s="12" t="s">
        <v>43</v>
      </c>
      <c r="E54" s="12" t="s">
        <v>100</v>
      </c>
      <c r="F54" s="12" t="s">
        <v>101</v>
      </c>
      <c r="G54" s="72">
        <v>1503</v>
      </c>
    </row>
    <row r="55" spans="1:8" s="43" customFormat="1" ht="12.75">
      <c r="A55" s="11" t="s">
        <v>56</v>
      </c>
      <c r="B55" s="12"/>
      <c r="C55" s="12" t="s">
        <v>46</v>
      </c>
      <c r="D55" s="12" t="s">
        <v>66</v>
      </c>
      <c r="E55" s="12" t="s">
        <v>67</v>
      </c>
      <c r="F55" s="12" t="s">
        <v>68</v>
      </c>
      <c r="G55" s="72">
        <f>G56</f>
        <v>242.3</v>
      </c>
      <c r="H55" s="45"/>
    </row>
    <row r="56" spans="1:8" s="25" customFormat="1" ht="25.5">
      <c r="A56" s="11" t="s">
        <v>219</v>
      </c>
      <c r="B56" s="12"/>
      <c r="C56" s="12" t="s">
        <v>46</v>
      </c>
      <c r="D56" s="12" t="s">
        <v>39</v>
      </c>
      <c r="E56" s="12" t="s">
        <v>67</v>
      </c>
      <c r="F56" s="12" t="s">
        <v>68</v>
      </c>
      <c r="G56" s="72">
        <f>G57</f>
        <v>242.3</v>
      </c>
      <c r="H56" s="30"/>
    </row>
    <row r="57" spans="1:8" s="25" customFormat="1" ht="25.5">
      <c r="A57" s="11" t="s">
        <v>220</v>
      </c>
      <c r="B57" s="12"/>
      <c r="C57" s="12" t="s">
        <v>46</v>
      </c>
      <c r="D57" s="12" t="s">
        <v>39</v>
      </c>
      <c r="E57" s="12" t="s">
        <v>221</v>
      </c>
      <c r="F57" s="12" t="s">
        <v>68</v>
      </c>
      <c r="G57" s="72">
        <f>G58</f>
        <v>242.3</v>
      </c>
      <c r="H57" s="30"/>
    </row>
    <row r="58" spans="1:8" s="25" customFormat="1" ht="25.5">
      <c r="A58" s="11" t="s">
        <v>63</v>
      </c>
      <c r="B58" s="12"/>
      <c r="C58" s="12" t="s">
        <v>46</v>
      </c>
      <c r="D58" s="12" t="s">
        <v>39</v>
      </c>
      <c r="E58" s="12" t="s">
        <v>87</v>
      </c>
      <c r="F58" s="12" t="s">
        <v>68</v>
      </c>
      <c r="G58" s="72">
        <f>G59</f>
        <v>242.3</v>
      </c>
      <c r="H58" s="30"/>
    </row>
    <row r="59" spans="1:8" s="25" customFormat="1" ht="12.75">
      <c r="A59" s="11" t="s">
        <v>224</v>
      </c>
      <c r="B59" s="12"/>
      <c r="C59" s="12" t="s">
        <v>46</v>
      </c>
      <c r="D59" s="12" t="s">
        <v>39</v>
      </c>
      <c r="E59" s="12" t="s">
        <v>87</v>
      </c>
      <c r="F59" s="12" t="s">
        <v>225</v>
      </c>
      <c r="G59" s="72">
        <v>242.3</v>
      </c>
      <c r="H59" s="30"/>
    </row>
    <row r="60" spans="1:8" s="44" customFormat="1" ht="29.25" customHeight="1">
      <c r="A60" s="126" t="s">
        <v>398</v>
      </c>
      <c r="B60" s="124">
        <v>922</v>
      </c>
      <c r="C60" s="125" t="s">
        <v>66</v>
      </c>
      <c r="D60" s="125" t="s">
        <v>66</v>
      </c>
      <c r="E60" s="125" t="s">
        <v>67</v>
      </c>
      <c r="F60" s="125" t="s">
        <v>68</v>
      </c>
      <c r="G60" s="115">
        <f>G61+G72</f>
        <v>34649.9</v>
      </c>
      <c r="H60" s="57"/>
    </row>
    <row r="61" spans="1:8" s="43" customFormat="1" ht="12.75">
      <c r="A61" s="58" t="s">
        <v>49</v>
      </c>
      <c r="B61" s="73"/>
      <c r="C61" s="12" t="s">
        <v>38</v>
      </c>
      <c r="D61" s="12" t="s">
        <v>66</v>
      </c>
      <c r="E61" s="12" t="s">
        <v>67</v>
      </c>
      <c r="F61" s="12" t="s">
        <v>68</v>
      </c>
      <c r="G61" s="72">
        <f>G62+G68</f>
        <v>6288.5</v>
      </c>
      <c r="H61" s="42"/>
    </row>
    <row r="62" spans="1:7" ht="39" customHeight="1">
      <c r="A62" s="17" t="s">
        <v>79</v>
      </c>
      <c r="B62" s="74"/>
      <c r="C62" s="12" t="s">
        <v>38</v>
      </c>
      <c r="D62" s="12" t="s">
        <v>48</v>
      </c>
      <c r="E62" s="12" t="s">
        <v>67</v>
      </c>
      <c r="F62" s="12" t="s">
        <v>68</v>
      </c>
      <c r="G62" s="72">
        <f>G63</f>
        <v>6088.5</v>
      </c>
    </row>
    <row r="63" spans="1:7" ht="62.25" customHeight="1">
      <c r="A63" s="11" t="s">
        <v>77</v>
      </c>
      <c r="B63" s="12"/>
      <c r="C63" s="12" t="s">
        <v>38</v>
      </c>
      <c r="D63" s="12" t="s">
        <v>48</v>
      </c>
      <c r="E63" s="12" t="s">
        <v>70</v>
      </c>
      <c r="F63" s="12" t="s">
        <v>68</v>
      </c>
      <c r="G63" s="72">
        <f>G64</f>
        <v>6088.5</v>
      </c>
    </row>
    <row r="64" spans="1:7" ht="12.75">
      <c r="A64" s="11" t="s">
        <v>5</v>
      </c>
      <c r="B64" s="12"/>
      <c r="C64" s="12" t="s">
        <v>38</v>
      </c>
      <c r="D64" s="12" t="s">
        <v>48</v>
      </c>
      <c r="E64" s="12" t="s">
        <v>78</v>
      </c>
      <c r="F64" s="12" t="s">
        <v>68</v>
      </c>
      <c r="G64" s="72">
        <f>G66+G65</f>
        <v>6088.5</v>
      </c>
    </row>
    <row r="65" spans="1:7" ht="25.5">
      <c r="A65" s="11" t="s">
        <v>75</v>
      </c>
      <c r="B65" s="12"/>
      <c r="C65" s="12" t="s">
        <v>38</v>
      </c>
      <c r="D65" s="12" t="s">
        <v>48</v>
      </c>
      <c r="E65" s="12" t="s">
        <v>78</v>
      </c>
      <c r="F65" s="12" t="s">
        <v>62</v>
      </c>
      <c r="G65" s="72">
        <v>65.3</v>
      </c>
    </row>
    <row r="66" spans="1:7" ht="38.25">
      <c r="A66" s="11" t="s">
        <v>158</v>
      </c>
      <c r="B66" s="12"/>
      <c r="C66" s="12" t="s">
        <v>38</v>
      </c>
      <c r="D66" s="12" t="s">
        <v>48</v>
      </c>
      <c r="E66" s="12" t="s">
        <v>242</v>
      </c>
      <c r="F66" s="12" t="s">
        <v>68</v>
      </c>
      <c r="G66" s="72">
        <f>G67</f>
        <v>6023.2</v>
      </c>
    </row>
    <row r="67" spans="1:7" ht="25.5">
      <c r="A67" s="11" t="s">
        <v>75</v>
      </c>
      <c r="B67" s="12"/>
      <c r="C67" s="12" t="s">
        <v>38</v>
      </c>
      <c r="D67" s="12" t="s">
        <v>48</v>
      </c>
      <c r="E67" s="12" t="s">
        <v>242</v>
      </c>
      <c r="F67" s="12" t="s">
        <v>62</v>
      </c>
      <c r="G67" s="72">
        <v>6023.2</v>
      </c>
    </row>
    <row r="68" spans="1:7" ht="25.5">
      <c r="A68" s="11" t="s">
        <v>402</v>
      </c>
      <c r="B68" s="12"/>
      <c r="C68" s="12" t="s">
        <v>38</v>
      </c>
      <c r="D68" s="12" t="s">
        <v>46</v>
      </c>
      <c r="E68" s="12" t="s">
        <v>67</v>
      </c>
      <c r="F68" s="12" t="s">
        <v>68</v>
      </c>
      <c r="G68" s="72">
        <f>G69</f>
        <v>200</v>
      </c>
    </row>
    <row r="69" spans="1:7" ht="25.5">
      <c r="A69" s="11" t="s">
        <v>404</v>
      </c>
      <c r="B69" s="12"/>
      <c r="C69" s="12" t="s">
        <v>38</v>
      </c>
      <c r="D69" s="12" t="s">
        <v>46</v>
      </c>
      <c r="E69" s="12" t="s">
        <v>403</v>
      </c>
      <c r="F69" s="12" t="s">
        <v>68</v>
      </c>
      <c r="G69" s="72">
        <f>G70</f>
        <v>200</v>
      </c>
    </row>
    <row r="70" spans="1:7" ht="25.5">
      <c r="A70" s="11" t="s">
        <v>406</v>
      </c>
      <c r="B70" s="12"/>
      <c r="C70" s="12" t="s">
        <v>38</v>
      </c>
      <c r="D70" s="12" t="s">
        <v>46</v>
      </c>
      <c r="E70" s="12" t="s">
        <v>405</v>
      </c>
      <c r="F70" s="12" t="s">
        <v>68</v>
      </c>
      <c r="G70" s="72">
        <f>G71</f>
        <v>200</v>
      </c>
    </row>
    <row r="71" spans="1:7" ht="25.5">
      <c r="A71" s="11" t="s">
        <v>75</v>
      </c>
      <c r="B71" s="12"/>
      <c r="C71" s="12" t="s">
        <v>38</v>
      </c>
      <c r="D71" s="12" t="s">
        <v>46</v>
      </c>
      <c r="E71" s="12" t="s">
        <v>405</v>
      </c>
      <c r="F71" s="12" t="s">
        <v>62</v>
      </c>
      <c r="G71" s="72">
        <v>200</v>
      </c>
    </row>
    <row r="72" spans="1:8" s="43" customFormat="1" ht="12.75">
      <c r="A72" s="11" t="s">
        <v>56</v>
      </c>
      <c r="B72" s="12"/>
      <c r="C72" s="12" t="s">
        <v>46</v>
      </c>
      <c r="D72" s="12" t="s">
        <v>66</v>
      </c>
      <c r="E72" s="12" t="s">
        <v>67</v>
      </c>
      <c r="F72" s="12" t="s">
        <v>68</v>
      </c>
      <c r="G72" s="72">
        <f>G73+G81</f>
        <v>28361.4</v>
      </c>
      <c r="H72" s="45"/>
    </row>
    <row r="73" spans="1:8" s="25" customFormat="1" ht="25.5">
      <c r="A73" s="11" t="s">
        <v>205</v>
      </c>
      <c r="B73" s="12"/>
      <c r="C73" s="12" t="s">
        <v>46</v>
      </c>
      <c r="D73" s="12" t="s">
        <v>38</v>
      </c>
      <c r="E73" s="12" t="s">
        <v>67</v>
      </c>
      <c r="F73" s="12" t="s">
        <v>68</v>
      </c>
      <c r="G73" s="72">
        <f>G74+G79+G77</f>
        <v>26867.9</v>
      </c>
      <c r="H73" s="30"/>
    </row>
    <row r="74" spans="1:8" s="25" customFormat="1" ht="12.75">
      <c r="A74" s="11" t="s">
        <v>206</v>
      </c>
      <c r="B74" s="12"/>
      <c r="C74" s="12" t="s">
        <v>207</v>
      </c>
      <c r="D74" s="12" t="s">
        <v>38</v>
      </c>
      <c r="E74" s="12" t="s">
        <v>208</v>
      </c>
      <c r="F74" s="12" t="s">
        <v>68</v>
      </c>
      <c r="G74" s="72">
        <f>G75</f>
        <v>12268</v>
      </c>
      <c r="H74" s="30"/>
    </row>
    <row r="75" spans="1:8" ht="38.25">
      <c r="A75" s="11" t="s">
        <v>209</v>
      </c>
      <c r="B75" s="12"/>
      <c r="C75" s="12" t="s">
        <v>46</v>
      </c>
      <c r="D75" s="12" t="s">
        <v>38</v>
      </c>
      <c r="E75" s="12" t="s">
        <v>231</v>
      </c>
      <c r="F75" s="12" t="s">
        <v>68</v>
      </c>
      <c r="G75" s="72">
        <f>G76</f>
        <v>12268</v>
      </c>
      <c r="H75" s="30"/>
    </row>
    <row r="76" spans="1:8" s="25" customFormat="1" ht="12.75">
      <c r="A76" s="11" t="s">
        <v>232</v>
      </c>
      <c r="B76" s="12"/>
      <c r="C76" s="12" t="s">
        <v>46</v>
      </c>
      <c r="D76" s="12" t="s">
        <v>38</v>
      </c>
      <c r="E76" s="12" t="s">
        <v>231</v>
      </c>
      <c r="F76" s="12" t="s">
        <v>210</v>
      </c>
      <c r="G76" s="72">
        <v>12268</v>
      </c>
      <c r="H76" s="30"/>
    </row>
    <row r="77" spans="1:8" s="25" customFormat="1" ht="12.75">
      <c r="A77" s="11" t="s">
        <v>408</v>
      </c>
      <c r="B77" s="12"/>
      <c r="C77" s="12" t="s">
        <v>46</v>
      </c>
      <c r="D77" s="12" t="s">
        <v>38</v>
      </c>
      <c r="E77" s="12" t="s">
        <v>407</v>
      </c>
      <c r="F77" s="12" t="s">
        <v>68</v>
      </c>
      <c r="G77" s="72">
        <f>G78</f>
        <v>31.3</v>
      </c>
      <c r="H77" s="30"/>
    </row>
    <row r="78" spans="1:8" s="25" customFormat="1" ht="12.75">
      <c r="A78" s="11" t="s">
        <v>338</v>
      </c>
      <c r="B78" s="12"/>
      <c r="C78" s="12" t="s">
        <v>46</v>
      </c>
      <c r="D78" s="12" t="s">
        <v>38</v>
      </c>
      <c r="E78" s="12" t="s">
        <v>407</v>
      </c>
      <c r="F78" s="12" t="s">
        <v>339</v>
      </c>
      <c r="G78" s="72">
        <v>31.3</v>
      </c>
      <c r="H78" s="30"/>
    </row>
    <row r="79" spans="1:8" s="25" customFormat="1" ht="25.5">
      <c r="A79" s="11" t="s">
        <v>336</v>
      </c>
      <c r="B79" s="12"/>
      <c r="C79" s="12" t="s">
        <v>46</v>
      </c>
      <c r="D79" s="12" t="s">
        <v>38</v>
      </c>
      <c r="E79" s="12" t="s">
        <v>337</v>
      </c>
      <c r="F79" s="12" t="s">
        <v>68</v>
      </c>
      <c r="G79" s="72">
        <f>G80</f>
        <v>14568.6</v>
      </c>
      <c r="H79" s="30"/>
    </row>
    <row r="80" spans="1:8" s="25" customFormat="1" ht="12.75">
      <c r="A80" s="11" t="s">
        <v>338</v>
      </c>
      <c r="B80" s="12"/>
      <c r="C80" s="12" t="s">
        <v>46</v>
      </c>
      <c r="D80" s="12" t="s">
        <v>38</v>
      </c>
      <c r="E80" s="12" t="s">
        <v>337</v>
      </c>
      <c r="F80" s="12" t="s">
        <v>339</v>
      </c>
      <c r="G80" s="72">
        <v>14568.6</v>
      </c>
      <c r="H80" s="30"/>
    </row>
    <row r="81" spans="1:8" s="25" customFormat="1" ht="25.5">
      <c r="A81" s="11" t="s">
        <v>219</v>
      </c>
      <c r="B81" s="12"/>
      <c r="C81" s="12" t="s">
        <v>46</v>
      </c>
      <c r="D81" s="12" t="s">
        <v>39</v>
      </c>
      <c r="E81" s="12" t="s">
        <v>67</v>
      </c>
      <c r="F81" s="12" t="s">
        <v>68</v>
      </c>
      <c r="G81" s="72">
        <f>G82</f>
        <v>1493.5</v>
      </c>
      <c r="H81" s="30"/>
    </row>
    <row r="82" spans="1:8" s="25" customFormat="1" ht="25.5">
      <c r="A82" s="11" t="s">
        <v>220</v>
      </c>
      <c r="B82" s="12"/>
      <c r="C82" s="12" t="s">
        <v>46</v>
      </c>
      <c r="D82" s="12" t="s">
        <v>39</v>
      </c>
      <c r="E82" s="12" t="s">
        <v>221</v>
      </c>
      <c r="F82" s="12" t="s">
        <v>68</v>
      </c>
      <c r="G82" s="72">
        <f>G83</f>
        <v>1493.5</v>
      </c>
      <c r="H82" s="30"/>
    </row>
    <row r="83" spans="1:8" s="25" customFormat="1" ht="38.25">
      <c r="A83" s="11" t="s">
        <v>222</v>
      </c>
      <c r="B83" s="12"/>
      <c r="C83" s="12" t="s">
        <v>46</v>
      </c>
      <c r="D83" s="12" t="s">
        <v>39</v>
      </c>
      <c r="E83" s="12" t="s">
        <v>223</v>
      </c>
      <c r="F83" s="12" t="s">
        <v>68</v>
      </c>
      <c r="G83" s="72">
        <f>G84</f>
        <v>1493.5</v>
      </c>
      <c r="H83" s="30"/>
    </row>
    <row r="84" spans="1:8" s="25" customFormat="1" ht="12.75">
      <c r="A84" s="11" t="s">
        <v>224</v>
      </c>
      <c r="B84" s="12"/>
      <c r="C84" s="12" t="s">
        <v>46</v>
      </c>
      <c r="D84" s="12" t="s">
        <v>39</v>
      </c>
      <c r="E84" s="12" t="s">
        <v>223</v>
      </c>
      <c r="F84" s="12" t="s">
        <v>225</v>
      </c>
      <c r="G84" s="72">
        <v>1493.5</v>
      </c>
      <c r="H84" s="30"/>
    </row>
    <row r="85" spans="1:11" s="47" customFormat="1" ht="25.5" customHeight="1">
      <c r="A85" s="102" t="s">
        <v>346</v>
      </c>
      <c r="B85" s="121">
        <v>923</v>
      </c>
      <c r="C85" s="122" t="s">
        <v>66</v>
      </c>
      <c r="D85" s="122" t="s">
        <v>66</v>
      </c>
      <c r="E85" s="122" t="s">
        <v>67</v>
      </c>
      <c r="F85" s="122" t="s">
        <v>68</v>
      </c>
      <c r="G85" s="116">
        <f>G86</f>
        <v>6641</v>
      </c>
      <c r="H85" s="131"/>
      <c r="I85" s="131"/>
      <c r="J85" s="131"/>
      <c r="K85" s="131"/>
    </row>
    <row r="86" spans="1:7" ht="25.5">
      <c r="A86" s="48" t="s">
        <v>126</v>
      </c>
      <c r="B86" s="76"/>
      <c r="C86" s="77" t="s">
        <v>44</v>
      </c>
      <c r="D86" s="77" t="s">
        <v>66</v>
      </c>
      <c r="E86" s="77" t="s">
        <v>67</v>
      </c>
      <c r="F86" s="77" t="s">
        <v>68</v>
      </c>
      <c r="G86" s="78">
        <f>G87</f>
        <v>6641</v>
      </c>
    </row>
    <row r="87" spans="1:8" ht="14.25" customHeight="1">
      <c r="A87" s="32" t="s">
        <v>135</v>
      </c>
      <c r="B87" s="35"/>
      <c r="C87" s="35" t="s">
        <v>44</v>
      </c>
      <c r="D87" s="33" t="s">
        <v>43</v>
      </c>
      <c r="E87" s="33" t="s">
        <v>67</v>
      </c>
      <c r="F87" s="33" t="s">
        <v>68</v>
      </c>
      <c r="G87" s="79">
        <f>G88+G91</f>
        <v>6641</v>
      </c>
      <c r="H87" s="28"/>
    </row>
    <row r="88" spans="1:7" ht="25.5" customHeight="1">
      <c r="A88" s="21" t="s">
        <v>26</v>
      </c>
      <c r="B88" s="80"/>
      <c r="C88" s="14" t="s">
        <v>44</v>
      </c>
      <c r="D88" s="14" t="s">
        <v>43</v>
      </c>
      <c r="E88" s="14" t="s">
        <v>136</v>
      </c>
      <c r="F88" s="14" t="s">
        <v>68</v>
      </c>
      <c r="G88" s="81">
        <f>G89</f>
        <v>2282.7</v>
      </c>
    </row>
    <row r="89" spans="1:7" ht="25.5" customHeight="1">
      <c r="A89" s="19" t="s">
        <v>8</v>
      </c>
      <c r="B89" s="82"/>
      <c r="C89" s="18" t="s">
        <v>44</v>
      </c>
      <c r="D89" s="14" t="s">
        <v>43</v>
      </c>
      <c r="E89" s="14" t="s">
        <v>137</v>
      </c>
      <c r="F89" s="14" t="s">
        <v>68</v>
      </c>
      <c r="G89" s="81">
        <f>G90</f>
        <v>2282.7</v>
      </c>
    </row>
    <row r="90" spans="1:7" ht="25.5" customHeight="1">
      <c r="A90" s="19" t="s">
        <v>88</v>
      </c>
      <c r="B90" s="83"/>
      <c r="C90" s="14" t="s">
        <v>44</v>
      </c>
      <c r="D90" s="14" t="s">
        <v>43</v>
      </c>
      <c r="E90" s="14" t="s">
        <v>137</v>
      </c>
      <c r="F90" s="14" t="s">
        <v>86</v>
      </c>
      <c r="G90" s="81">
        <v>2282.7</v>
      </c>
    </row>
    <row r="91" spans="1:7" ht="25.5" customHeight="1">
      <c r="A91" s="19" t="s">
        <v>172</v>
      </c>
      <c r="B91" s="82"/>
      <c r="C91" s="18" t="s">
        <v>381</v>
      </c>
      <c r="D91" s="14" t="s">
        <v>43</v>
      </c>
      <c r="E91" s="14" t="s">
        <v>173</v>
      </c>
      <c r="F91" s="14" t="s">
        <v>68</v>
      </c>
      <c r="G91" s="81">
        <f>G92+G94</f>
        <v>4358.3</v>
      </c>
    </row>
    <row r="92" spans="1:7" ht="38.25" customHeight="1">
      <c r="A92" s="19" t="s">
        <v>383</v>
      </c>
      <c r="B92" s="82"/>
      <c r="C92" s="18" t="s">
        <v>44</v>
      </c>
      <c r="D92" s="14" t="s">
        <v>43</v>
      </c>
      <c r="E92" s="14" t="s">
        <v>382</v>
      </c>
      <c r="F92" s="14" t="s">
        <v>68</v>
      </c>
      <c r="G92" s="81">
        <f>G93</f>
        <v>2796.8</v>
      </c>
    </row>
    <row r="93" spans="1:7" ht="25.5" customHeight="1">
      <c r="A93" s="19" t="s">
        <v>75</v>
      </c>
      <c r="B93" s="82"/>
      <c r="C93" s="18" t="s">
        <v>44</v>
      </c>
      <c r="D93" s="14" t="s">
        <v>43</v>
      </c>
      <c r="E93" s="14" t="s">
        <v>382</v>
      </c>
      <c r="F93" s="14" t="s">
        <v>62</v>
      </c>
      <c r="G93" s="81">
        <v>2796.8</v>
      </c>
    </row>
    <row r="94" spans="1:7" ht="25.5" customHeight="1">
      <c r="A94" s="19" t="s">
        <v>282</v>
      </c>
      <c r="B94" s="82"/>
      <c r="C94" s="18" t="s">
        <v>44</v>
      </c>
      <c r="D94" s="14" t="s">
        <v>43</v>
      </c>
      <c r="E94" s="14" t="s">
        <v>283</v>
      </c>
      <c r="F94" s="14" t="s">
        <v>68</v>
      </c>
      <c r="G94" s="81">
        <f>G95</f>
        <v>1561.5</v>
      </c>
    </row>
    <row r="95" spans="1:7" ht="25.5" customHeight="1">
      <c r="A95" s="19" t="s">
        <v>88</v>
      </c>
      <c r="B95" s="84"/>
      <c r="C95" s="18" t="s">
        <v>44</v>
      </c>
      <c r="D95" s="14" t="s">
        <v>43</v>
      </c>
      <c r="E95" s="14" t="s">
        <v>283</v>
      </c>
      <c r="F95" s="14" t="s">
        <v>86</v>
      </c>
      <c r="G95" s="81">
        <v>1561.5</v>
      </c>
    </row>
    <row r="96" spans="1:7" s="64" customFormat="1" ht="42.75" customHeight="1">
      <c r="A96" s="119" t="s">
        <v>399</v>
      </c>
      <c r="B96" s="132" t="s">
        <v>388</v>
      </c>
      <c r="C96" s="118" t="s">
        <v>66</v>
      </c>
      <c r="D96" s="114" t="s">
        <v>66</v>
      </c>
      <c r="E96" s="114" t="s">
        <v>98</v>
      </c>
      <c r="F96" s="114" t="s">
        <v>68</v>
      </c>
      <c r="G96" s="115">
        <f>G97</f>
        <v>2100</v>
      </c>
    </row>
    <row r="97" spans="1:7" ht="25.5" customHeight="1">
      <c r="A97" s="19" t="s">
        <v>172</v>
      </c>
      <c r="B97" s="82"/>
      <c r="C97" s="18" t="s">
        <v>381</v>
      </c>
      <c r="D97" s="14" t="s">
        <v>43</v>
      </c>
      <c r="E97" s="14" t="s">
        <v>173</v>
      </c>
      <c r="F97" s="14" t="s">
        <v>68</v>
      </c>
      <c r="G97" s="81">
        <f>G98</f>
        <v>2100</v>
      </c>
    </row>
    <row r="98" spans="1:7" ht="38.25" customHeight="1">
      <c r="A98" s="19" t="s">
        <v>383</v>
      </c>
      <c r="B98" s="82"/>
      <c r="C98" s="18" t="s">
        <v>44</v>
      </c>
      <c r="D98" s="14" t="s">
        <v>43</v>
      </c>
      <c r="E98" s="14" t="s">
        <v>382</v>
      </c>
      <c r="F98" s="14" t="s">
        <v>68</v>
      </c>
      <c r="G98" s="81">
        <f>G99</f>
        <v>2100</v>
      </c>
    </row>
    <row r="99" spans="1:7" ht="25.5" customHeight="1">
      <c r="A99" s="19" t="s">
        <v>75</v>
      </c>
      <c r="B99" s="82"/>
      <c r="C99" s="18" t="s">
        <v>44</v>
      </c>
      <c r="D99" s="14" t="s">
        <v>43</v>
      </c>
      <c r="E99" s="14" t="s">
        <v>382</v>
      </c>
      <c r="F99" s="14" t="s">
        <v>62</v>
      </c>
      <c r="G99" s="81">
        <v>2100</v>
      </c>
    </row>
    <row r="100" spans="1:8" s="47" customFormat="1" ht="12.75">
      <c r="A100" s="112" t="s">
        <v>397</v>
      </c>
      <c r="B100" s="133">
        <v>923</v>
      </c>
      <c r="C100" s="134" t="s">
        <v>66</v>
      </c>
      <c r="D100" s="122" t="s">
        <v>66</v>
      </c>
      <c r="E100" s="122" t="s">
        <v>67</v>
      </c>
      <c r="F100" s="122" t="s">
        <v>68</v>
      </c>
      <c r="G100" s="116">
        <f>G101</f>
        <v>9963</v>
      </c>
      <c r="H100" s="61"/>
    </row>
    <row r="101" spans="1:7" ht="25.5">
      <c r="A101" s="48" t="s">
        <v>126</v>
      </c>
      <c r="B101" s="76"/>
      <c r="C101" s="77" t="s">
        <v>44</v>
      </c>
      <c r="D101" s="77" t="s">
        <v>66</v>
      </c>
      <c r="E101" s="77" t="s">
        <v>67</v>
      </c>
      <c r="F101" s="77" t="s">
        <v>68</v>
      </c>
      <c r="G101" s="78">
        <f>G102</f>
        <v>9963</v>
      </c>
    </row>
    <row r="102" spans="1:8" ht="10.5" customHeight="1">
      <c r="A102" s="11" t="s">
        <v>135</v>
      </c>
      <c r="B102" s="16"/>
      <c r="C102" s="16" t="s">
        <v>44</v>
      </c>
      <c r="D102" s="12" t="s">
        <v>43</v>
      </c>
      <c r="E102" s="12" t="s">
        <v>67</v>
      </c>
      <c r="F102" s="12" t="s">
        <v>68</v>
      </c>
      <c r="G102" s="72">
        <f>G103</f>
        <v>9963</v>
      </c>
      <c r="H102" s="28"/>
    </row>
    <row r="103" spans="1:7" ht="25.5" customHeight="1">
      <c r="A103" s="21" t="s">
        <v>26</v>
      </c>
      <c r="B103" s="80"/>
      <c r="C103" s="14" t="s">
        <v>44</v>
      </c>
      <c r="D103" s="14" t="s">
        <v>43</v>
      </c>
      <c r="E103" s="14" t="s">
        <v>136</v>
      </c>
      <c r="F103" s="14" t="s">
        <v>68</v>
      </c>
      <c r="G103" s="81">
        <f>G104</f>
        <v>9963</v>
      </c>
    </row>
    <row r="104" spans="1:7" ht="25.5" customHeight="1">
      <c r="A104" s="19" t="s">
        <v>8</v>
      </c>
      <c r="B104" s="82"/>
      <c r="C104" s="18" t="s">
        <v>44</v>
      </c>
      <c r="D104" s="14" t="s">
        <v>43</v>
      </c>
      <c r="E104" s="14" t="s">
        <v>137</v>
      </c>
      <c r="F104" s="14" t="s">
        <v>68</v>
      </c>
      <c r="G104" s="81">
        <f>G105</f>
        <v>9963</v>
      </c>
    </row>
    <row r="105" spans="1:7" ht="25.5" customHeight="1">
      <c r="A105" s="19" t="s">
        <v>88</v>
      </c>
      <c r="B105" s="83"/>
      <c r="C105" s="14" t="s">
        <v>44</v>
      </c>
      <c r="D105" s="14" t="s">
        <v>43</v>
      </c>
      <c r="E105" s="14" t="s">
        <v>137</v>
      </c>
      <c r="F105" s="14" t="s">
        <v>86</v>
      </c>
      <c r="G105" s="81">
        <v>9963</v>
      </c>
    </row>
    <row r="106" spans="1:7" s="47" customFormat="1" ht="36" customHeight="1">
      <c r="A106" s="119" t="s">
        <v>389</v>
      </c>
      <c r="B106" s="132" t="s">
        <v>347</v>
      </c>
      <c r="C106" s="118" t="s">
        <v>66</v>
      </c>
      <c r="D106" s="114" t="s">
        <v>66</v>
      </c>
      <c r="E106" s="114" t="s">
        <v>67</v>
      </c>
      <c r="F106" s="114" t="s">
        <v>68</v>
      </c>
      <c r="G106" s="115">
        <f>G107+G113+G127</f>
        <v>20365.5</v>
      </c>
    </row>
    <row r="107" spans="1:7" ht="13.5">
      <c r="A107" s="15" t="s">
        <v>53</v>
      </c>
      <c r="B107" s="85"/>
      <c r="C107" s="16" t="s">
        <v>42</v>
      </c>
      <c r="D107" s="12" t="s">
        <v>66</v>
      </c>
      <c r="E107" s="12" t="s">
        <v>67</v>
      </c>
      <c r="F107" s="12" t="s">
        <v>68</v>
      </c>
      <c r="G107" s="72">
        <f>G108</f>
        <v>3713.6</v>
      </c>
    </row>
    <row r="108" spans="1:7" ht="13.5">
      <c r="A108" s="17" t="s">
        <v>17</v>
      </c>
      <c r="B108" s="86"/>
      <c r="C108" s="18" t="s">
        <v>42</v>
      </c>
      <c r="D108" s="14" t="s">
        <v>47</v>
      </c>
      <c r="E108" s="14" t="s">
        <v>67</v>
      </c>
      <c r="F108" s="14" t="s">
        <v>68</v>
      </c>
      <c r="G108" s="81">
        <f>G109</f>
        <v>3713.6</v>
      </c>
    </row>
    <row r="109" spans="1:7" ht="12.75" customHeight="1">
      <c r="A109" s="15" t="s">
        <v>18</v>
      </c>
      <c r="B109" s="85"/>
      <c r="C109" s="18" t="s">
        <v>42</v>
      </c>
      <c r="D109" s="14" t="s">
        <v>47</v>
      </c>
      <c r="E109" s="14" t="s">
        <v>111</v>
      </c>
      <c r="F109" s="14" t="s">
        <v>68</v>
      </c>
      <c r="G109" s="81">
        <f>G110</f>
        <v>3713.6</v>
      </c>
    </row>
    <row r="110" spans="1:7" ht="25.5">
      <c r="A110" s="17" t="s">
        <v>8</v>
      </c>
      <c r="B110" s="86"/>
      <c r="C110" s="18" t="s">
        <v>42</v>
      </c>
      <c r="D110" s="14" t="s">
        <v>47</v>
      </c>
      <c r="E110" s="14" t="s">
        <v>112</v>
      </c>
      <c r="F110" s="14" t="s">
        <v>68</v>
      </c>
      <c r="G110" s="81">
        <f>G111</f>
        <v>3713.6</v>
      </c>
    </row>
    <row r="111" spans="1:7" ht="25.5">
      <c r="A111" s="17" t="s">
        <v>88</v>
      </c>
      <c r="B111" s="86"/>
      <c r="C111" s="18" t="s">
        <v>42</v>
      </c>
      <c r="D111" s="14" t="s">
        <v>47</v>
      </c>
      <c r="E111" s="14" t="s">
        <v>112</v>
      </c>
      <c r="F111" s="14" t="s">
        <v>86</v>
      </c>
      <c r="G111" s="81">
        <v>3713.6</v>
      </c>
    </row>
    <row r="112" spans="1:7" ht="25.5">
      <c r="A112" s="11" t="s">
        <v>54</v>
      </c>
      <c r="B112" s="87"/>
      <c r="C112" s="12" t="s">
        <v>43</v>
      </c>
      <c r="D112" s="12" t="s">
        <v>66</v>
      </c>
      <c r="E112" s="12" t="s">
        <v>67</v>
      </c>
      <c r="F112" s="12" t="s">
        <v>68</v>
      </c>
      <c r="G112" s="72">
        <f>G113+G127</f>
        <v>16651.9</v>
      </c>
    </row>
    <row r="113" spans="1:8" ht="12.75">
      <c r="A113" s="11" t="s">
        <v>116</v>
      </c>
      <c r="B113" s="12"/>
      <c r="C113" s="12" t="s">
        <v>43</v>
      </c>
      <c r="D113" s="12" t="s">
        <v>38</v>
      </c>
      <c r="E113" s="12" t="s">
        <v>67</v>
      </c>
      <c r="F113" s="12" t="s">
        <v>68</v>
      </c>
      <c r="G113" s="72">
        <f>G114+G119+G122+G126</f>
        <v>14958.3</v>
      </c>
      <c r="H113" s="10"/>
    </row>
    <row r="114" spans="1:7" ht="39.75" customHeight="1">
      <c r="A114" s="11" t="s">
        <v>21</v>
      </c>
      <c r="B114" s="12"/>
      <c r="C114" s="12" t="s">
        <v>43</v>
      </c>
      <c r="D114" s="12" t="s">
        <v>38</v>
      </c>
      <c r="E114" s="12" t="s">
        <v>117</v>
      </c>
      <c r="F114" s="12" t="s">
        <v>68</v>
      </c>
      <c r="G114" s="72">
        <f>G115+G117</f>
        <v>6481</v>
      </c>
    </row>
    <row r="115" spans="1:7" ht="29.25" customHeight="1">
      <c r="A115" s="19" t="s">
        <v>8</v>
      </c>
      <c r="B115" s="83"/>
      <c r="C115" s="12" t="s">
        <v>43</v>
      </c>
      <c r="D115" s="12" t="s">
        <v>38</v>
      </c>
      <c r="E115" s="12" t="s">
        <v>118</v>
      </c>
      <c r="F115" s="12" t="s">
        <v>68</v>
      </c>
      <c r="G115" s="72">
        <f>G116</f>
        <v>6212.5</v>
      </c>
    </row>
    <row r="116" spans="1:7" ht="32.25" customHeight="1">
      <c r="A116" s="19" t="s">
        <v>88</v>
      </c>
      <c r="B116" s="83"/>
      <c r="C116" s="12" t="s">
        <v>119</v>
      </c>
      <c r="D116" s="12" t="s">
        <v>72</v>
      </c>
      <c r="E116" s="12" t="s">
        <v>118</v>
      </c>
      <c r="F116" s="12" t="s">
        <v>86</v>
      </c>
      <c r="G116" s="72">
        <v>6212.5</v>
      </c>
    </row>
    <row r="117" spans="1:7" ht="41.25" customHeight="1">
      <c r="A117" s="19" t="s">
        <v>401</v>
      </c>
      <c r="B117" s="83"/>
      <c r="C117" s="12" t="s">
        <v>119</v>
      </c>
      <c r="D117" s="12" t="s">
        <v>72</v>
      </c>
      <c r="E117" s="12" t="s">
        <v>386</v>
      </c>
      <c r="F117" s="12" t="s">
        <v>68</v>
      </c>
      <c r="G117" s="72">
        <f>G118</f>
        <v>268.5</v>
      </c>
    </row>
    <row r="118" spans="1:7" ht="30.75" customHeight="1">
      <c r="A118" s="19" t="s">
        <v>75</v>
      </c>
      <c r="B118" s="83"/>
      <c r="C118" s="12" t="s">
        <v>119</v>
      </c>
      <c r="D118" s="12" t="s">
        <v>72</v>
      </c>
      <c r="E118" s="12" t="s">
        <v>386</v>
      </c>
      <c r="F118" s="12" t="s">
        <v>62</v>
      </c>
      <c r="G118" s="72">
        <v>268.5</v>
      </c>
    </row>
    <row r="119" spans="1:7" ht="13.5">
      <c r="A119" s="23" t="s">
        <v>22</v>
      </c>
      <c r="B119" s="75"/>
      <c r="C119" s="12" t="s">
        <v>43</v>
      </c>
      <c r="D119" s="12" t="s">
        <v>38</v>
      </c>
      <c r="E119" s="12" t="s">
        <v>120</v>
      </c>
      <c r="F119" s="12" t="s">
        <v>68</v>
      </c>
      <c r="G119" s="72">
        <f>G120</f>
        <v>553.3</v>
      </c>
    </row>
    <row r="120" spans="1:7" ht="25.5">
      <c r="A120" s="19" t="s">
        <v>8</v>
      </c>
      <c r="B120" s="83"/>
      <c r="C120" s="12" t="s">
        <v>43</v>
      </c>
      <c r="D120" s="12" t="s">
        <v>38</v>
      </c>
      <c r="E120" s="12" t="s">
        <v>121</v>
      </c>
      <c r="F120" s="12" t="s">
        <v>68</v>
      </c>
      <c r="G120" s="72">
        <f>G121</f>
        <v>553.3</v>
      </c>
    </row>
    <row r="121" spans="1:7" ht="32.25" customHeight="1">
      <c r="A121" s="19" t="s">
        <v>88</v>
      </c>
      <c r="B121" s="83"/>
      <c r="C121" s="12" t="s">
        <v>43</v>
      </c>
      <c r="D121" s="12" t="s">
        <v>38</v>
      </c>
      <c r="E121" s="12" t="s">
        <v>121</v>
      </c>
      <c r="F121" s="12" t="s">
        <v>86</v>
      </c>
      <c r="G121" s="72">
        <v>553.3</v>
      </c>
    </row>
    <row r="122" spans="1:7" ht="12.75">
      <c r="A122" s="11" t="s">
        <v>122</v>
      </c>
      <c r="B122" s="12"/>
      <c r="C122" s="12" t="s">
        <v>43</v>
      </c>
      <c r="D122" s="12" t="s">
        <v>38</v>
      </c>
      <c r="E122" s="12" t="s">
        <v>123</v>
      </c>
      <c r="F122" s="12" t="s">
        <v>68</v>
      </c>
      <c r="G122" s="72">
        <f>G123+G125</f>
        <v>7589.9</v>
      </c>
    </row>
    <row r="123" spans="1:7" ht="25.5">
      <c r="A123" s="19" t="s">
        <v>8</v>
      </c>
      <c r="B123" s="83"/>
      <c r="C123" s="12" t="s">
        <v>43</v>
      </c>
      <c r="D123" s="12" t="s">
        <v>38</v>
      </c>
      <c r="E123" s="12" t="s">
        <v>124</v>
      </c>
      <c r="F123" s="12" t="s">
        <v>68</v>
      </c>
      <c r="G123" s="72">
        <f>G124</f>
        <v>6694.7</v>
      </c>
    </row>
    <row r="124" spans="1:7" ht="12.75" customHeight="1">
      <c r="A124" s="19" t="s">
        <v>88</v>
      </c>
      <c r="B124" s="83"/>
      <c r="C124" s="12" t="s">
        <v>43</v>
      </c>
      <c r="D124" s="12" t="s">
        <v>38</v>
      </c>
      <c r="E124" s="12" t="s">
        <v>124</v>
      </c>
      <c r="F124" s="12" t="s">
        <v>86</v>
      </c>
      <c r="G124" s="72">
        <v>6694.7</v>
      </c>
    </row>
    <row r="125" spans="1:7" ht="68.25" customHeight="1">
      <c r="A125" s="19" t="s">
        <v>167</v>
      </c>
      <c r="B125" s="82"/>
      <c r="C125" s="16" t="s">
        <v>119</v>
      </c>
      <c r="D125" s="12" t="s">
        <v>38</v>
      </c>
      <c r="E125" s="12" t="s">
        <v>278</v>
      </c>
      <c r="F125" s="12" t="s">
        <v>86</v>
      </c>
      <c r="G125" s="72">
        <v>895.2</v>
      </c>
    </row>
    <row r="126" spans="1:7" ht="25.5">
      <c r="A126" s="19" t="s">
        <v>169</v>
      </c>
      <c r="B126" s="82"/>
      <c r="C126" s="16" t="s">
        <v>43</v>
      </c>
      <c r="D126" s="12" t="s">
        <v>38</v>
      </c>
      <c r="E126" s="12" t="s">
        <v>170</v>
      </c>
      <c r="F126" s="12" t="s">
        <v>86</v>
      </c>
      <c r="G126" s="72">
        <v>334.1</v>
      </c>
    </row>
    <row r="127" spans="1:7" ht="35.25" customHeight="1">
      <c r="A127" s="17" t="s">
        <v>60</v>
      </c>
      <c r="B127" s="86"/>
      <c r="C127" s="16" t="s">
        <v>43</v>
      </c>
      <c r="D127" s="12" t="s">
        <v>48</v>
      </c>
      <c r="E127" s="12" t="s">
        <v>67</v>
      </c>
      <c r="F127" s="12" t="s">
        <v>68</v>
      </c>
      <c r="G127" s="72">
        <f>SUM(G128)</f>
        <v>1693.6</v>
      </c>
    </row>
    <row r="128" spans="1:7" ht="61.5" customHeight="1">
      <c r="A128" s="19" t="s">
        <v>20</v>
      </c>
      <c r="B128" s="82"/>
      <c r="C128" s="16" t="s">
        <v>43</v>
      </c>
      <c r="D128" s="12" t="s">
        <v>48</v>
      </c>
      <c r="E128" s="12" t="s">
        <v>113</v>
      </c>
      <c r="F128" s="12" t="s">
        <v>68</v>
      </c>
      <c r="G128" s="72">
        <f>G129</f>
        <v>1693.6</v>
      </c>
    </row>
    <row r="129" spans="1:7" ht="25.5">
      <c r="A129" s="19" t="s">
        <v>8</v>
      </c>
      <c r="B129" s="82"/>
      <c r="C129" s="16" t="s">
        <v>43</v>
      </c>
      <c r="D129" s="12" t="s">
        <v>48</v>
      </c>
      <c r="E129" s="12" t="s">
        <v>125</v>
      </c>
      <c r="F129" s="12" t="s">
        <v>68</v>
      </c>
      <c r="G129" s="72">
        <f>G130</f>
        <v>1693.6</v>
      </c>
    </row>
    <row r="130" spans="1:7" ht="24.75" customHeight="1">
      <c r="A130" s="19" t="s">
        <v>88</v>
      </c>
      <c r="B130" s="82"/>
      <c r="C130" s="16" t="s">
        <v>43</v>
      </c>
      <c r="D130" s="12" t="s">
        <v>48</v>
      </c>
      <c r="E130" s="12" t="s">
        <v>125</v>
      </c>
      <c r="F130" s="12" t="s">
        <v>86</v>
      </c>
      <c r="G130" s="72">
        <v>1693.6</v>
      </c>
    </row>
    <row r="131" spans="1:9" s="47" customFormat="1" ht="12.75">
      <c r="A131" s="112" t="s">
        <v>348</v>
      </c>
      <c r="B131" s="121">
        <v>925</v>
      </c>
      <c r="C131" s="122" t="s">
        <v>66</v>
      </c>
      <c r="D131" s="122" t="s">
        <v>66</v>
      </c>
      <c r="E131" s="122" t="s">
        <v>67</v>
      </c>
      <c r="F131" s="122" t="s">
        <v>68</v>
      </c>
      <c r="G131" s="116">
        <f>G132+G171+G174</f>
        <v>209174</v>
      </c>
      <c r="H131" s="61"/>
      <c r="I131" s="131"/>
    </row>
    <row r="132" spans="1:7" s="49" customFormat="1" ht="13.5">
      <c r="A132" s="15" t="s">
        <v>53</v>
      </c>
      <c r="B132" s="85"/>
      <c r="C132" s="16" t="s">
        <v>42</v>
      </c>
      <c r="D132" s="12" t="s">
        <v>66</v>
      </c>
      <c r="E132" s="12" t="s">
        <v>67</v>
      </c>
      <c r="F132" s="12" t="s">
        <v>68</v>
      </c>
      <c r="G132" s="72">
        <f>G133+G139+G153+G157</f>
        <v>29093.8</v>
      </c>
    </row>
    <row r="133" spans="1:7" ht="13.5">
      <c r="A133" s="17" t="s">
        <v>15</v>
      </c>
      <c r="B133" s="86"/>
      <c r="C133" s="18" t="s">
        <v>42</v>
      </c>
      <c r="D133" s="14" t="s">
        <v>38</v>
      </c>
      <c r="E133" s="14" t="s">
        <v>67</v>
      </c>
      <c r="F133" s="14" t="s">
        <v>68</v>
      </c>
      <c r="G133" s="81">
        <f>G134</f>
        <v>2568.3</v>
      </c>
    </row>
    <row r="134" spans="1:7" ht="13.5">
      <c r="A134" s="17" t="s">
        <v>16</v>
      </c>
      <c r="B134" s="86"/>
      <c r="C134" s="18" t="s">
        <v>42</v>
      </c>
      <c r="D134" s="14" t="s">
        <v>38</v>
      </c>
      <c r="E134" s="14" t="s">
        <v>106</v>
      </c>
      <c r="F134" s="14" t="s">
        <v>68</v>
      </c>
      <c r="G134" s="81">
        <f>G135</f>
        <v>2568.3</v>
      </c>
    </row>
    <row r="135" spans="1:7" ht="25.5">
      <c r="A135" s="15" t="s">
        <v>8</v>
      </c>
      <c r="B135" s="85"/>
      <c r="C135" s="18" t="s">
        <v>42</v>
      </c>
      <c r="D135" s="14" t="s">
        <v>38</v>
      </c>
      <c r="E135" s="14" t="s">
        <v>107</v>
      </c>
      <c r="F135" s="14" t="s">
        <v>68</v>
      </c>
      <c r="G135" s="81">
        <f>G136+G137+G138</f>
        <v>2568.3</v>
      </c>
    </row>
    <row r="136" spans="1:7" ht="27.75" customHeight="1">
      <c r="A136" s="19" t="s">
        <v>88</v>
      </c>
      <c r="B136" s="82"/>
      <c r="C136" s="18" t="s">
        <v>42</v>
      </c>
      <c r="D136" s="14" t="s">
        <v>38</v>
      </c>
      <c r="E136" s="14" t="s">
        <v>107</v>
      </c>
      <c r="F136" s="14" t="s">
        <v>86</v>
      </c>
      <c r="G136" s="81">
        <v>2390.6</v>
      </c>
    </row>
    <row r="137" spans="1:7" ht="51">
      <c r="A137" s="19" t="s">
        <v>177</v>
      </c>
      <c r="B137" s="82"/>
      <c r="C137" s="18" t="s">
        <v>174</v>
      </c>
      <c r="D137" s="14" t="s">
        <v>38</v>
      </c>
      <c r="E137" s="14" t="s">
        <v>266</v>
      </c>
      <c r="F137" s="14" t="s">
        <v>86</v>
      </c>
      <c r="G137" s="81">
        <v>118.3</v>
      </c>
    </row>
    <row r="138" spans="1:7" ht="25.5">
      <c r="A138" s="19" t="s">
        <v>88</v>
      </c>
      <c r="B138" s="95"/>
      <c r="C138" s="77" t="s">
        <v>42</v>
      </c>
      <c r="D138" s="77" t="s">
        <v>38</v>
      </c>
      <c r="E138" s="77" t="s">
        <v>400</v>
      </c>
      <c r="F138" s="77" t="s">
        <v>86</v>
      </c>
      <c r="G138" s="81">
        <v>59.4</v>
      </c>
    </row>
    <row r="139" spans="1:7" ht="13.5">
      <c r="A139" s="17" t="s">
        <v>17</v>
      </c>
      <c r="B139" s="86"/>
      <c r="C139" s="18" t="s">
        <v>42</v>
      </c>
      <c r="D139" s="14" t="s">
        <v>47</v>
      </c>
      <c r="E139" s="14" t="s">
        <v>67</v>
      </c>
      <c r="F139" s="14" t="s">
        <v>68</v>
      </c>
      <c r="G139" s="81">
        <f>G140+G148+G151</f>
        <v>17549.1</v>
      </c>
    </row>
    <row r="140" spans="1:7" ht="27.75" customHeight="1">
      <c r="A140" s="17" t="s">
        <v>108</v>
      </c>
      <c r="B140" s="86"/>
      <c r="C140" s="18" t="s">
        <v>42</v>
      </c>
      <c r="D140" s="14" t="s">
        <v>47</v>
      </c>
      <c r="E140" s="14" t="s">
        <v>109</v>
      </c>
      <c r="F140" s="14" t="s">
        <v>68</v>
      </c>
      <c r="G140" s="81">
        <f>G142+G144+G145+G146+G147+G141</f>
        <v>9422.6</v>
      </c>
    </row>
    <row r="141" spans="1:7" ht="27.75" customHeight="1">
      <c r="A141" s="17" t="s">
        <v>178</v>
      </c>
      <c r="B141" s="86"/>
      <c r="C141" s="18" t="s">
        <v>42</v>
      </c>
      <c r="D141" s="14" t="s">
        <v>47</v>
      </c>
      <c r="E141" s="14" t="s">
        <v>109</v>
      </c>
      <c r="F141" s="14" t="s">
        <v>168</v>
      </c>
      <c r="G141" s="81">
        <v>3</v>
      </c>
    </row>
    <row r="142" spans="1:7" ht="25.5">
      <c r="A142" s="17" t="s">
        <v>8</v>
      </c>
      <c r="B142" s="86"/>
      <c r="C142" s="18" t="s">
        <v>42</v>
      </c>
      <c r="D142" s="14" t="s">
        <v>47</v>
      </c>
      <c r="E142" s="14" t="s">
        <v>110</v>
      </c>
      <c r="F142" s="14" t="s">
        <v>68</v>
      </c>
      <c r="G142" s="81">
        <f>G143</f>
        <v>1606.5</v>
      </c>
    </row>
    <row r="143" spans="1:7" ht="25.5">
      <c r="A143" s="17" t="s">
        <v>88</v>
      </c>
      <c r="B143" s="86"/>
      <c r="C143" s="18" t="s">
        <v>42</v>
      </c>
      <c r="D143" s="14" t="s">
        <v>47</v>
      </c>
      <c r="E143" s="14" t="s">
        <v>110</v>
      </c>
      <c r="F143" s="14" t="s">
        <v>86</v>
      </c>
      <c r="G143" s="81">
        <v>1606.5</v>
      </c>
    </row>
    <row r="144" spans="1:12" ht="61.5" customHeight="1">
      <c r="A144" s="17" t="s">
        <v>176</v>
      </c>
      <c r="B144" s="86"/>
      <c r="C144" s="18" t="s">
        <v>42</v>
      </c>
      <c r="D144" s="14" t="s">
        <v>47</v>
      </c>
      <c r="E144" s="14" t="s">
        <v>267</v>
      </c>
      <c r="F144" s="14" t="s">
        <v>86</v>
      </c>
      <c r="G144" s="81">
        <v>172.5</v>
      </c>
      <c r="L144" t="s">
        <v>234</v>
      </c>
    </row>
    <row r="145" spans="1:7" ht="54.75" customHeight="1">
      <c r="A145" s="19" t="s">
        <v>177</v>
      </c>
      <c r="B145" s="82"/>
      <c r="C145" s="18" t="s">
        <v>42</v>
      </c>
      <c r="D145" s="14" t="s">
        <v>47</v>
      </c>
      <c r="E145" s="14" t="s">
        <v>268</v>
      </c>
      <c r="F145" s="14" t="s">
        <v>175</v>
      </c>
      <c r="G145" s="81">
        <v>52.5</v>
      </c>
    </row>
    <row r="146" spans="1:7" ht="72" customHeight="1">
      <c r="A146" s="17" t="s">
        <v>178</v>
      </c>
      <c r="B146" s="86"/>
      <c r="C146" s="18" t="s">
        <v>42</v>
      </c>
      <c r="D146" s="14" t="s">
        <v>47</v>
      </c>
      <c r="E146" s="14" t="s">
        <v>269</v>
      </c>
      <c r="F146" s="14" t="s">
        <v>168</v>
      </c>
      <c r="G146" s="81">
        <v>23.5</v>
      </c>
    </row>
    <row r="147" spans="1:7" ht="67.5" customHeight="1">
      <c r="A147" s="17" t="s">
        <v>179</v>
      </c>
      <c r="B147" s="86"/>
      <c r="C147" s="18" t="s">
        <v>42</v>
      </c>
      <c r="D147" s="14" t="s">
        <v>47</v>
      </c>
      <c r="E147" s="14" t="s">
        <v>270</v>
      </c>
      <c r="F147" s="14" t="s">
        <v>86</v>
      </c>
      <c r="G147" s="81">
        <v>7564.6</v>
      </c>
    </row>
    <row r="148" spans="1:7" ht="26.25" customHeight="1">
      <c r="A148" s="15" t="s">
        <v>18</v>
      </c>
      <c r="B148" s="85"/>
      <c r="C148" s="18" t="s">
        <v>42</v>
      </c>
      <c r="D148" s="14" t="s">
        <v>47</v>
      </c>
      <c r="E148" s="14" t="s">
        <v>111</v>
      </c>
      <c r="F148" s="14" t="s">
        <v>68</v>
      </c>
      <c r="G148" s="81">
        <f>G149</f>
        <v>7912.9</v>
      </c>
    </row>
    <row r="149" spans="1:7" ht="25.5">
      <c r="A149" s="17" t="s">
        <v>8</v>
      </c>
      <c r="B149" s="86"/>
      <c r="C149" s="18" t="s">
        <v>42</v>
      </c>
      <c r="D149" s="14" t="s">
        <v>47</v>
      </c>
      <c r="E149" s="14" t="s">
        <v>112</v>
      </c>
      <c r="F149" s="14" t="s">
        <v>68</v>
      </c>
      <c r="G149" s="81">
        <f>G150</f>
        <v>7912.9</v>
      </c>
    </row>
    <row r="150" spans="1:7" ht="25.5">
      <c r="A150" s="17" t="s">
        <v>88</v>
      </c>
      <c r="B150" s="86"/>
      <c r="C150" s="18" t="s">
        <v>42</v>
      </c>
      <c r="D150" s="14" t="s">
        <v>47</v>
      </c>
      <c r="E150" s="14" t="s">
        <v>112</v>
      </c>
      <c r="F150" s="14" t="s">
        <v>86</v>
      </c>
      <c r="G150" s="81">
        <v>7912.9</v>
      </c>
    </row>
    <row r="151" spans="1:7" ht="25.5">
      <c r="A151" s="17" t="s">
        <v>180</v>
      </c>
      <c r="B151" s="86"/>
      <c r="C151" s="18" t="s">
        <v>42</v>
      </c>
      <c r="D151" s="14" t="s">
        <v>47</v>
      </c>
      <c r="E151" s="14" t="s">
        <v>181</v>
      </c>
      <c r="F151" s="14" t="s">
        <v>68</v>
      </c>
      <c r="G151" s="81">
        <f>G152</f>
        <v>213.6</v>
      </c>
    </row>
    <row r="152" spans="1:7" ht="25.5">
      <c r="A152" s="17" t="s">
        <v>88</v>
      </c>
      <c r="B152" s="86"/>
      <c r="C152" s="18" t="s">
        <v>42</v>
      </c>
      <c r="D152" s="14" t="s">
        <v>47</v>
      </c>
      <c r="E152" s="14" t="s">
        <v>181</v>
      </c>
      <c r="F152" s="14" t="s">
        <v>86</v>
      </c>
      <c r="G152" s="81">
        <v>213.6</v>
      </c>
    </row>
    <row r="153" spans="1:7" ht="13.5">
      <c r="A153" s="17" t="s">
        <v>366</v>
      </c>
      <c r="B153" s="86"/>
      <c r="C153" s="18" t="s">
        <v>42</v>
      </c>
      <c r="D153" s="14" t="s">
        <v>42</v>
      </c>
      <c r="E153" s="14" t="s">
        <v>67</v>
      </c>
      <c r="F153" s="14" t="s">
        <v>68</v>
      </c>
      <c r="G153" s="81">
        <f>G154</f>
        <v>579.6</v>
      </c>
    </row>
    <row r="154" spans="1:7" ht="25.5" customHeight="1">
      <c r="A154" s="17" t="s">
        <v>213</v>
      </c>
      <c r="B154" s="86"/>
      <c r="C154" s="18" t="s">
        <v>42</v>
      </c>
      <c r="D154" s="14" t="s">
        <v>42</v>
      </c>
      <c r="E154" s="14" t="s">
        <v>214</v>
      </c>
      <c r="F154" s="14" t="s">
        <v>68</v>
      </c>
      <c r="G154" s="81">
        <f>G155</f>
        <v>579.6</v>
      </c>
    </row>
    <row r="155" spans="1:7" ht="22.5" customHeight="1">
      <c r="A155" s="17" t="s">
        <v>212</v>
      </c>
      <c r="B155" s="86"/>
      <c r="C155" s="18" t="s">
        <v>42</v>
      </c>
      <c r="D155" s="14" t="s">
        <v>42</v>
      </c>
      <c r="E155" s="14" t="s">
        <v>214</v>
      </c>
      <c r="F155" s="14" t="s">
        <v>86</v>
      </c>
      <c r="G155" s="81">
        <f>G156</f>
        <v>579.6</v>
      </c>
    </row>
    <row r="156" spans="1:7" ht="23.25" customHeight="1">
      <c r="A156" s="17" t="s">
        <v>211</v>
      </c>
      <c r="B156" s="86"/>
      <c r="C156" s="18" t="s">
        <v>42</v>
      </c>
      <c r="D156" s="14" t="s">
        <v>42</v>
      </c>
      <c r="E156" s="14" t="s">
        <v>214</v>
      </c>
      <c r="F156" s="14" t="s">
        <v>86</v>
      </c>
      <c r="G156" s="81">
        <v>579.6</v>
      </c>
    </row>
    <row r="157" spans="1:7" ht="13.5">
      <c r="A157" s="19" t="s">
        <v>19</v>
      </c>
      <c r="B157" s="83"/>
      <c r="C157" s="14" t="s">
        <v>42</v>
      </c>
      <c r="D157" s="14" t="s">
        <v>44</v>
      </c>
      <c r="E157" s="14" t="s">
        <v>67</v>
      </c>
      <c r="F157" s="14" t="s">
        <v>68</v>
      </c>
      <c r="G157" s="81">
        <f>G158+G161+G162+G163+G165+G166+G167+G168+G169</f>
        <v>8396.8</v>
      </c>
    </row>
    <row r="158" spans="1:7" ht="63.75">
      <c r="A158" s="11" t="s">
        <v>77</v>
      </c>
      <c r="B158" s="12"/>
      <c r="C158" s="14" t="s">
        <v>42</v>
      </c>
      <c r="D158" s="14" t="s">
        <v>44</v>
      </c>
      <c r="E158" s="14" t="s">
        <v>70</v>
      </c>
      <c r="F158" s="14" t="s">
        <v>68</v>
      </c>
      <c r="G158" s="81">
        <f>G159</f>
        <v>926</v>
      </c>
    </row>
    <row r="159" spans="1:7" ht="12.75">
      <c r="A159" s="11" t="s">
        <v>5</v>
      </c>
      <c r="B159" s="12"/>
      <c r="C159" s="14" t="s">
        <v>42</v>
      </c>
      <c r="D159" s="14" t="s">
        <v>44</v>
      </c>
      <c r="E159" s="14" t="s">
        <v>78</v>
      </c>
      <c r="F159" s="14" t="s">
        <v>68</v>
      </c>
      <c r="G159" s="81">
        <f>G160</f>
        <v>926</v>
      </c>
    </row>
    <row r="160" spans="1:7" ht="25.5">
      <c r="A160" s="17" t="s">
        <v>75</v>
      </c>
      <c r="B160" s="74"/>
      <c r="C160" s="14" t="s">
        <v>42</v>
      </c>
      <c r="D160" s="14" t="s">
        <v>44</v>
      </c>
      <c r="E160" s="14" t="s">
        <v>182</v>
      </c>
      <c r="F160" s="14" t="s">
        <v>62</v>
      </c>
      <c r="G160" s="81">
        <v>926</v>
      </c>
    </row>
    <row r="161" spans="1:7" ht="77.25" customHeight="1">
      <c r="A161" s="19" t="s">
        <v>20</v>
      </c>
      <c r="B161" s="83"/>
      <c r="C161" s="14" t="s">
        <v>42</v>
      </c>
      <c r="D161" s="14" t="s">
        <v>44</v>
      </c>
      <c r="E161" s="14" t="s">
        <v>113</v>
      </c>
      <c r="F161" s="14" t="s">
        <v>86</v>
      </c>
      <c r="G161" s="81">
        <v>83</v>
      </c>
    </row>
    <row r="162" spans="1:7" ht="62.25" customHeight="1">
      <c r="A162" s="19" t="s">
        <v>183</v>
      </c>
      <c r="B162" s="83"/>
      <c r="C162" s="14" t="s">
        <v>174</v>
      </c>
      <c r="D162" s="14" t="s">
        <v>44</v>
      </c>
      <c r="E162" s="14" t="s">
        <v>113</v>
      </c>
      <c r="F162" s="14" t="s">
        <v>168</v>
      </c>
      <c r="G162" s="81">
        <v>0.4</v>
      </c>
    </row>
    <row r="163" spans="1:7" ht="23.25" customHeight="1">
      <c r="A163" s="19" t="s">
        <v>8</v>
      </c>
      <c r="B163" s="82"/>
      <c r="C163" s="18" t="s">
        <v>42</v>
      </c>
      <c r="D163" s="14" t="s">
        <v>44</v>
      </c>
      <c r="E163" s="14" t="s">
        <v>125</v>
      </c>
      <c r="F163" s="14" t="s">
        <v>68</v>
      </c>
      <c r="G163" s="81">
        <f>G164</f>
        <v>6162</v>
      </c>
    </row>
    <row r="164" spans="1:7" ht="23.25" customHeight="1">
      <c r="A164" s="17" t="s">
        <v>75</v>
      </c>
      <c r="B164" s="86"/>
      <c r="C164" s="18" t="s">
        <v>42</v>
      </c>
      <c r="D164" s="14" t="s">
        <v>44</v>
      </c>
      <c r="E164" s="14" t="s">
        <v>125</v>
      </c>
      <c r="F164" s="14" t="s">
        <v>86</v>
      </c>
      <c r="G164" s="81">
        <v>6162</v>
      </c>
    </row>
    <row r="165" spans="1:7" ht="51" customHeight="1">
      <c r="A165" s="19" t="s">
        <v>177</v>
      </c>
      <c r="B165" s="82"/>
      <c r="C165" s="18" t="s">
        <v>42</v>
      </c>
      <c r="D165" s="14" t="s">
        <v>44</v>
      </c>
      <c r="E165" s="14" t="s">
        <v>271</v>
      </c>
      <c r="F165" s="14" t="s">
        <v>86</v>
      </c>
      <c r="G165" s="81">
        <v>34.6</v>
      </c>
    </row>
    <row r="166" spans="1:7" ht="18" customHeight="1">
      <c r="A166" s="17" t="s">
        <v>272</v>
      </c>
      <c r="B166" s="86"/>
      <c r="C166" s="18" t="s">
        <v>42</v>
      </c>
      <c r="D166" s="14" t="s">
        <v>44</v>
      </c>
      <c r="E166" s="14" t="s">
        <v>273</v>
      </c>
      <c r="F166" s="14" t="s">
        <v>86</v>
      </c>
      <c r="G166" s="81">
        <v>12.1</v>
      </c>
    </row>
    <row r="167" spans="1:7" ht="18" customHeight="1">
      <c r="A167" s="19" t="s">
        <v>274</v>
      </c>
      <c r="B167" s="83"/>
      <c r="C167" s="12" t="s">
        <v>42</v>
      </c>
      <c r="D167" s="12" t="s">
        <v>44</v>
      </c>
      <c r="E167" s="12" t="s">
        <v>275</v>
      </c>
      <c r="F167" s="12" t="s">
        <v>86</v>
      </c>
      <c r="G167" s="72">
        <v>61.8</v>
      </c>
    </row>
    <row r="168" spans="1:7" ht="39.75" customHeight="1">
      <c r="A168" s="19" t="s">
        <v>276</v>
      </c>
      <c r="B168" s="83"/>
      <c r="C168" s="12" t="s">
        <v>42</v>
      </c>
      <c r="D168" s="12" t="s">
        <v>44</v>
      </c>
      <c r="E168" s="12" t="s">
        <v>277</v>
      </c>
      <c r="F168" s="12" t="s">
        <v>115</v>
      </c>
      <c r="G168" s="72">
        <v>797.2</v>
      </c>
    </row>
    <row r="169" spans="1:7" ht="26.25" customHeight="1">
      <c r="A169" s="11" t="s">
        <v>59</v>
      </c>
      <c r="B169" s="12"/>
      <c r="C169" s="12" t="s">
        <v>42</v>
      </c>
      <c r="D169" s="12" t="s">
        <v>44</v>
      </c>
      <c r="E169" s="12" t="s">
        <v>97</v>
      </c>
      <c r="F169" s="12" t="s">
        <v>68</v>
      </c>
      <c r="G169" s="72">
        <f>G170</f>
        <v>319.7</v>
      </c>
    </row>
    <row r="170" spans="1:7" ht="12.75">
      <c r="A170" s="11" t="s">
        <v>114</v>
      </c>
      <c r="B170" s="12"/>
      <c r="C170" s="12" t="s">
        <v>42</v>
      </c>
      <c r="D170" s="12" t="s">
        <v>44</v>
      </c>
      <c r="E170" s="12" t="s">
        <v>97</v>
      </c>
      <c r="F170" s="12" t="s">
        <v>115</v>
      </c>
      <c r="G170" s="72">
        <v>319.7</v>
      </c>
    </row>
    <row r="171" spans="1:7" ht="21" customHeight="1">
      <c r="A171" s="34" t="s">
        <v>199</v>
      </c>
      <c r="B171" s="88"/>
      <c r="C171" s="33" t="s">
        <v>45</v>
      </c>
      <c r="D171" s="33" t="s">
        <v>40</v>
      </c>
      <c r="E171" s="33" t="s">
        <v>67</v>
      </c>
      <c r="F171" s="33" t="s">
        <v>68</v>
      </c>
      <c r="G171" s="72">
        <f>G172</f>
        <v>2830.7</v>
      </c>
    </row>
    <row r="172" spans="1:7" ht="25.5">
      <c r="A172" s="11" t="s">
        <v>189</v>
      </c>
      <c r="B172" s="12"/>
      <c r="C172" s="12" t="s">
        <v>45</v>
      </c>
      <c r="D172" s="12" t="s">
        <v>40</v>
      </c>
      <c r="E172" s="12" t="s">
        <v>186</v>
      </c>
      <c r="F172" s="12" t="s">
        <v>68</v>
      </c>
      <c r="G172" s="72">
        <f>G173</f>
        <v>2830.7</v>
      </c>
    </row>
    <row r="173" spans="1:7" ht="63.75">
      <c r="A173" s="24" t="s">
        <v>190</v>
      </c>
      <c r="B173" s="89"/>
      <c r="C173" s="12" t="s">
        <v>45</v>
      </c>
      <c r="D173" s="12" t="s">
        <v>40</v>
      </c>
      <c r="E173" s="12" t="s">
        <v>191</v>
      </c>
      <c r="F173" s="12" t="s">
        <v>68</v>
      </c>
      <c r="G173" s="72">
        <v>2830.7</v>
      </c>
    </row>
    <row r="174" spans="1:8" s="43" customFormat="1" ht="12.75">
      <c r="A174" s="11" t="s">
        <v>56</v>
      </c>
      <c r="B174" s="12"/>
      <c r="C174" s="12" t="s">
        <v>46</v>
      </c>
      <c r="D174" s="12" t="s">
        <v>66</v>
      </c>
      <c r="E174" s="12" t="s">
        <v>67</v>
      </c>
      <c r="F174" s="12" t="s">
        <v>68</v>
      </c>
      <c r="G174" s="72">
        <f>G175+G181</f>
        <v>177249.5</v>
      </c>
      <c r="H174" s="45"/>
    </row>
    <row r="175" spans="1:10" s="25" customFormat="1" ht="25.5">
      <c r="A175" s="11" t="s">
        <v>226</v>
      </c>
      <c r="B175" s="12"/>
      <c r="C175" s="12" t="s">
        <v>46</v>
      </c>
      <c r="D175" s="12" t="s">
        <v>47</v>
      </c>
      <c r="E175" s="12" t="s">
        <v>67</v>
      </c>
      <c r="F175" s="12" t="s">
        <v>68</v>
      </c>
      <c r="G175" s="72">
        <f>G176</f>
        <v>177.4</v>
      </c>
      <c r="H175" s="30"/>
      <c r="J175" s="49"/>
    </row>
    <row r="176" spans="1:8" s="25" customFormat="1" ht="12.75">
      <c r="A176" s="11" t="s">
        <v>56</v>
      </c>
      <c r="B176" s="12"/>
      <c r="C176" s="12" t="s">
        <v>46</v>
      </c>
      <c r="D176" s="12" t="s">
        <v>47</v>
      </c>
      <c r="E176" s="12" t="s">
        <v>1</v>
      </c>
      <c r="F176" s="12" t="s">
        <v>68</v>
      </c>
      <c r="G176" s="72">
        <f>G177</f>
        <v>177.4</v>
      </c>
      <c r="H176" s="30"/>
    </row>
    <row r="177" spans="1:8" s="25" customFormat="1" ht="76.5">
      <c r="A177" s="11" t="s">
        <v>227</v>
      </c>
      <c r="B177" s="12"/>
      <c r="C177" s="12" t="s">
        <v>46</v>
      </c>
      <c r="D177" s="12" t="s">
        <v>47</v>
      </c>
      <c r="E177" s="12" t="s">
        <v>340</v>
      </c>
      <c r="F177" s="12" t="s">
        <v>68</v>
      </c>
      <c r="G177" s="72">
        <f>G178</f>
        <v>177.4</v>
      </c>
      <c r="H177" s="30"/>
    </row>
    <row r="178" spans="1:8" s="25" customFormat="1" ht="12.75">
      <c r="A178" s="11" t="s">
        <v>228</v>
      </c>
      <c r="B178" s="12"/>
      <c r="C178" s="12" t="s">
        <v>46</v>
      </c>
      <c r="D178" s="12" t="s">
        <v>47</v>
      </c>
      <c r="E178" s="12" t="s">
        <v>340</v>
      </c>
      <c r="F178" s="12" t="s">
        <v>229</v>
      </c>
      <c r="G178" s="72">
        <v>177.4</v>
      </c>
      <c r="H178" s="30"/>
    </row>
    <row r="179" spans="1:8" ht="15" customHeight="1">
      <c r="A179" s="15" t="s">
        <v>0</v>
      </c>
      <c r="B179" s="73"/>
      <c r="C179" s="14" t="s">
        <v>46</v>
      </c>
      <c r="D179" s="14" t="s">
        <v>40</v>
      </c>
      <c r="E179" s="14" t="s">
        <v>67</v>
      </c>
      <c r="F179" s="14" t="s">
        <v>68</v>
      </c>
      <c r="G179" s="81">
        <f>G180</f>
        <v>177072.1</v>
      </c>
      <c r="H179" s="30"/>
    </row>
    <row r="180" spans="1:8" ht="13.5">
      <c r="A180" s="15" t="s">
        <v>56</v>
      </c>
      <c r="B180" s="73"/>
      <c r="C180" s="14" t="s">
        <v>46</v>
      </c>
      <c r="D180" s="14" t="s">
        <v>40</v>
      </c>
      <c r="E180" s="14" t="s">
        <v>1</v>
      </c>
      <c r="F180" s="14" t="s">
        <v>68</v>
      </c>
      <c r="G180" s="81">
        <f>G181</f>
        <v>177072.1</v>
      </c>
      <c r="H180" s="30"/>
    </row>
    <row r="181" spans="1:8" ht="52.5" customHeight="1">
      <c r="A181" s="15" t="s">
        <v>216</v>
      </c>
      <c r="B181" s="73"/>
      <c r="C181" s="14" t="s">
        <v>46</v>
      </c>
      <c r="D181" s="14" t="s">
        <v>40</v>
      </c>
      <c r="E181" s="14" t="s">
        <v>2</v>
      </c>
      <c r="F181" s="14" t="s">
        <v>68</v>
      </c>
      <c r="G181" s="81">
        <f>G182</f>
        <v>177072.1</v>
      </c>
      <c r="H181" s="30"/>
    </row>
    <row r="182" spans="1:8" ht="16.5" customHeight="1">
      <c r="A182" s="15" t="s">
        <v>0</v>
      </c>
      <c r="B182" s="73"/>
      <c r="C182" s="14" t="s">
        <v>46</v>
      </c>
      <c r="D182" s="14" t="s">
        <v>40</v>
      </c>
      <c r="E182" s="14" t="s">
        <v>2</v>
      </c>
      <c r="F182" s="14" t="s">
        <v>3</v>
      </c>
      <c r="G182" s="81">
        <v>177072.1</v>
      </c>
      <c r="H182" s="30"/>
    </row>
    <row r="183" spans="1:10" s="47" customFormat="1" ht="38.25">
      <c r="A183" s="102" t="s">
        <v>367</v>
      </c>
      <c r="B183" s="99">
        <v>926</v>
      </c>
      <c r="C183" s="100" t="s">
        <v>66</v>
      </c>
      <c r="D183" s="100" t="s">
        <v>66</v>
      </c>
      <c r="E183" s="100" t="s">
        <v>67</v>
      </c>
      <c r="F183" s="100" t="s">
        <v>68</v>
      </c>
      <c r="G183" s="116">
        <f>G184</f>
        <v>37546.9</v>
      </c>
      <c r="H183" s="61"/>
      <c r="I183" s="135"/>
      <c r="J183" s="61"/>
    </row>
    <row r="184" spans="1:9" s="43" customFormat="1" ht="24" customHeight="1">
      <c r="A184" s="15" t="s">
        <v>126</v>
      </c>
      <c r="B184" s="85"/>
      <c r="C184" s="16" t="s">
        <v>44</v>
      </c>
      <c r="D184" s="12" t="s">
        <v>66</v>
      </c>
      <c r="E184" s="12" t="s">
        <v>67</v>
      </c>
      <c r="F184" s="12" t="s">
        <v>68</v>
      </c>
      <c r="G184" s="72">
        <f>G185+G192+G201+G204</f>
        <v>37546.9</v>
      </c>
      <c r="H184" s="151"/>
      <c r="I184" s="152"/>
    </row>
    <row r="185" spans="1:7" ht="24" customHeight="1">
      <c r="A185" s="17" t="s">
        <v>127</v>
      </c>
      <c r="B185" s="86"/>
      <c r="C185" s="16" t="s">
        <v>44</v>
      </c>
      <c r="D185" s="12" t="s">
        <v>38</v>
      </c>
      <c r="E185" s="12" t="s">
        <v>67</v>
      </c>
      <c r="F185" s="12" t="s">
        <v>68</v>
      </c>
      <c r="G185" s="72">
        <f>G186+G189</f>
        <v>18529.5</v>
      </c>
    </row>
    <row r="186" spans="1:7" ht="25.5">
      <c r="A186" s="15" t="s">
        <v>23</v>
      </c>
      <c r="B186" s="74"/>
      <c r="C186" s="16" t="s">
        <v>44</v>
      </c>
      <c r="D186" s="12" t="s">
        <v>38</v>
      </c>
      <c r="E186" s="12" t="s">
        <v>128</v>
      </c>
      <c r="F186" s="12" t="s">
        <v>68</v>
      </c>
      <c r="G186" s="72">
        <f>G187</f>
        <v>18084.5</v>
      </c>
    </row>
    <row r="187" spans="1:7" ht="25.5">
      <c r="A187" s="19" t="s">
        <v>8</v>
      </c>
      <c r="B187" s="82"/>
      <c r="C187" s="16" t="s">
        <v>44</v>
      </c>
      <c r="D187" s="12" t="s">
        <v>38</v>
      </c>
      <c r="E187" s="12" t="s">
        <v>129</v>
      </c>
      <c r="F187" s="12" t="s">
        <v>68</v>
      </c>
      <c r="G187" s="72">
        <f>G188+G190</f>
        <v>18084.5</v>
      </c>
    </row>
    <row r="188" spans="1:9" ht="28.5" customHeight="1">
      <c r="A188" s="19" t="s">
        <v>88</v>
      </c>
      <c r="B188" s="82"/>
      <c r="C188" s="16" t="s">
        <v>44</v>
      </c>
      <c r="D188" s="12" t="s">
        <v>38</v>
      </c>
      <c r="E188" s="12" t="s">
        <v>129</v>
      </c>
      <c r="F188" s="12" t="s">
        <v>86</v>
      </c>
      <c r="G188" s="72">
        <v>17853</v>
      </c>
      <c r="I188" s="66"/>
    </row>
    <row r="189" spans="1:7" ht="24" customHeight="1">
      <c r="A189" s="19" t="s">
        <v>88</v>
      </c>
      <c r="B189" s="82"/>
      <c r="C189" s="16" t="s">
        <v>44</v>
      </c>
      <c r="D189" s="12" t="s">
        <v>38</v>
      </c>
      <c r="E189" s="12" t="s">
        <v>280</v>
      </c>
      <c r="F189" s="12" t="s">
        <v>86</v>
      </c>
      <c r="G189" s="72">
        <v>445</v>
      </c>
    </row>
    <row r="190" spans="1:7" ht="44.25" customHeight="1">
      <c r="A190" s="19" t="s">
        <v>401</v>
      </c>
      <c r="B190" s="82"/>
      <c r="C190" s="16" t="s">
        <v>44</v>
      </c>
      <c r="D190" s="12" t="s">
        <v>38</v>
      </c>
      <c r="E190" s="12" t="s">
        <v>387</v>
      </c>
      <c r="F190" s="12" t="s">
        <v>68</v>
      </c>
      <c r="G190" s="72">
        <f>G191</f>
        <v>231.5</v>
      </c>
    </row>
    <row r="191" spans="1:7" ht="24" customHeight="1">
      <c r="A191" s="13" t="s">
        <v>75</v>
      </c>
      <c r="B191" s="82"/>
      <c r="C191" s="16" t="s">
        <v>44</v>
      </c>
      <c r="D191" s="12" t="s">
        <v>38</v>
      </c>
      <c r="E191" s="12" t="s">
        <v>387</v>
      </c>
      <c r="F191" s="12" t="s">
        <v>62</v>
      </c>
      <c r="G191" s="72">
        <v>231.5</v>
      </c>
    </row>
    <row r="192" spans="1:7" ht="25.5">
      <c r="A192" s="19" t="s">
        <v>23</v>
      </c>
      <c r="B192" s="82"/>
      <c r="C192" s="16" t="s">
        <v>44</v>
      </c>
      <c r="D192" s="12" t="s">
        <v>47</v>
      </c>
      <c r="E192" s="12" t="s">
        <v>67</v>
      </c>
      <c r="F192" s="12" t="s">
        <v>68</v>
      </c>
      <c r="G192" s="72">
        <f>G193+G196+G199</f>
        <v>12328</v>
      </c>
    </row>
    <row r="193" spans="1:7" ht="13.5" customHeight="1">
      <c r="A193" s="19" t="s">
        <v>132</v>
      </c>
      <c r="B193" s="16"/>
      <c r="C193" s="16" t="s">
        <v>44</v>
      </c>
      <c r="D193" s="12" t="s">
        <v>47</v>
      </c>
      <c r="E193" s="12" t="s">
        <v>130</v>
      </c>
      <c r="F193" s="12" t="s">
        <v>68</v>
      </c>
      <c r="G193" s="72">
        <f>G194</f>
        <v>6104.8</v>
      </c>
    </row>
    <row r="194" spans="1:7" ht="25.5">
      <c r="A194" s="11" t="s">
        <v>24</v>
      </c>
      <c r="B194" s="82"/>
      <c r="C194" s="16" t="s">
        <v>44</v>
      </c>
      <c r="D194" s="12" t="s">
        <v>47</v>
      </c>
      <c r="E194" s="12" t="s">
        <v>131</v>
      </c>
      <c r="F194" s="12" t="s">
        <v>68</v>
      </c>
      <c r="G194" s="72">
        <f>G195</f>
        <v>6104.8</v>
      </c>
    </row>
    <row r="195" spans="1:7" ht="12.75" customHeight="1">
      <c r="A195" s="19" t="s">
        <v>8</v>
      </c>
      <c r="B195" s="82"/>
      <c r="C195" s="16" t="s">
        <v>44</v>
      </c>
      <c r="D195" s="12" t="s">
        <v>47</v>
      </c>
      <c r="E195" s="12" t="s">
        <v>131</v>
      </c>
      <c r="F195" s="12" t="s">
        <v>86</v>
      </c>
      <c r="G195" s="72">
        <v>6104.8</v>
      </c>
    </row>
    <row r="196" spans="1:7" ht="25.5">
      <c r="A196" s="19" t="s">
        <v>88</v>
      </c>
      <c r="B196" s="16"/>
      <c r="C196" s="16" t="s">
        <v>44</v>
      </c>
      <c r="D196" s="12" t="s">
        <v>47</v>
      </c>
      <c r="E196" s="12" t="s">
        <v>133</v>
      </c>
      <c r="F196" s="12" t="s">
        <v>68</v>
      </c>
      <c r="G196" s="72">
        <f>G197</f>
        <v>4128.7</v>
      </c>
    </row>
    <row r="197" spans="1:7" ht="12.75" customHeight="1">
      <c r="A197" s="11" t="s">
        <v>25</v>
      </c>
      <c r="B197" s="82"/>
      <c r="C197" s="16" t="s">
        <v>44</v>
      </c>
      <c r="D197" s="12" t="s">
        <v>47</v>
      </c>
      <c r="E197" s="12" t="s">
        <v>134</v>
      </c>
      <c r="F197" s="12" t="s">
        <v>68</v>
      </c>
      <c r="G197" s="72">
        <f>G198</f>
        <v>4128.7</v>
      </c>
    </row>
    <row r="198" spans="1:7" ht="30.75" customHeight="1">
      <c r="A198" s="19" t="s">
        <v>8</v>
      </c>
      <c r="B198" s="82"/>
      <c r="C198" s="16" t="s">
        <v>44</v>
      </c>
      <c r="D198" s="12" t="s">
        <v>47</v>
      </c>
      <c r="E198" s="12" t="s">
        <v>134</v>
      </c>
      <c r="F198" s="12" t="s">
        <v>86</v>
      </c>
      <c r="G198" s="72">
        <v>4128.7</v>
      </c>
    </row>
    <row r="199" spans="1:7" ht="63.75">
      <c r="A199" s="19" t="s">
        <v>171</v>
      </c>
      <c r="B199" s="82"/>
      <c r="C199" s="16" t="s">
        <v>44</v>
      </c>
      <c r="D199" s="12" t="s">
        <v>47</v>
      </c>
      <c r="E199" s="12" t="s">
        <v>186</v>
      </c>
      <c r="F199" s="12" t="s">
        <v>68</v>
      </c>
      <c r="G199" s="72">
        <f>G200</f>
        <v>2094.5</v>
      </c>
    </row>
    <row r="200" spans="1:8" ht="30" customHeight="1">
      <c r="A200" s="19" t="s">
        <v>88</v>
      </c>
      <c r="B200" s="82"/>
      <c r="C200" s="16" t="s">
        <v>44</v>
      </c>
      <c r="D200" s="12" t="s">
        <v>47</v>
      </c>
      <c r="E200" s="12" t="s">
        <v>185</v>
      </c>
      <c r="F200" s="12" t="s">
        <v>86</v>
      </c>
      <c r="G200" s="72">
        <v>2094.5</v>
      </c>
      <c r="H200" s="28"/>
    </row>
    <row r="201" spans="1:8" s="40" customFormat="1" ht="16.5" customHeight="1">
      <c r="A201" s="19" t="s">
        <v>281</v>
      </c>
      <c r="B201" s="82"/>
      <c r="C201" s="16" t="s">
        <v>44</v>
      </c>
      <c r="D201" s="12" t="s">
        <v>40</v>
      </c>
      <c r="E201" s="12" t="s">
        <v>67</v>
      </c>
      <c r="F201" s="12" t="s">
        <v>68</v>
      </c>
      <c r="G201" s="79">
        <f>G202</f>
        <v>5359.7</v>
      </c>
      <c r="H201" s="39"/>
    </row>
    <row r="202" spans="1:8" ht="23.25" customHeight="1">
      <c r="A202" s="19" t="s">
        <v>8</v>
      </c>
      <c r="B202" s="82"/>
      <c r="C202" s="16" t="s">
        <v>44</v>
      </c>
      <c r="D202" s="12" t="s">
        <v>40</v>
      </c>
      <c r="E202" s="12" t="s">
        <v>129</v>
      </c>
      <c r="F202" s="12" t="s">
        <v>68</v>
      </c>
      <c r="G202" s="72">
        <f>G203</f>
        <v>5359.7</v>
      </c>
      <c r="H202" s="28"/>
    </row>
    <row r="203" spans="1:8" ht="26.25" customHeight="1">
      <c r="A203" s="19" t="s">
        <v>88</v>
      </c>
      <c r="B203" s="82"/>
      <c r="C203" s="16" t="s">
        <v>44</v>
      </c>
      <c r="D203" s="12" t="s">
        <v>40</v>
      </c>
      <c r="E203" s="12" t="s">
        <v>129</v>
      </c>
      <c r="F203" s="12" t="s">
        <v>86</v>
      </c>
      <c r="G203" s="72">
        <v>5359.7</v>
      </c>
      <c r="H203" s="28"/>
    </row>
    <row r="204" spans="1:7" ht="33" customHeight="1">
      <c r="A204" s="15" t="s">
        <v>138</v>
      </c>
      <c r="B204" s="85"/>
      <c r="C204" s="16" t="s">
        <v>44</v>
      </c>
      <c r="D204" s="12" t="s">
        <v>45</v>
      </c>
      <c r="E204" s="12" t="s">
        <v>67</v>
      </c>
      <c r="F204" s="12" t="s">
        <v>68</v>
      </c>
      <c r="G204" s="72">
        <f>G205</f>
        <v>1329.7</v>
      </c>
    </row>
    <row r="205" spans="1:7" ht="78.75" customHeight="1">
      <c r="A205" s="19" t="s">
        <v>20</v>
      </c>
      <c r="B205" s="83"/>
      <c r="C205" s="14" t="s">
        <v>44</v>
      </c>
      <c r="D205" s="14" t="s">
        <v>45</v>
      </c>
      <c r="E205" s="14" t="s">
        <v>113</v>
      </c>
      <c r="F205" s="14" t="s">
        <v>68</v>
      </c>
      <c r="G205" s="81">
        <f>G206</f>
        <v>1329.7</v>
      </c>
    </row>
    <row r="206" spans="1:7" ht="25.5">
      <c r="A206" s="19" t="s">
        <v>8</v>
      </c>
      <c r="B206" s="82"/>
      <c r="C206" s="18" t="s">
        <v>44</v>
      </c>
      <c r="D206" s="14" t="s">
        <v>45</v>
      </c>
      <c r="E206" s="14" t="s">
        <v>125</v>
      </c>
      <c r="F206" s="14" t="s">
        <v>68</v>
      </c>
      <c r="G206" s="81">
        <f>G207</f>
        <v>1329.7</v>
      </c>
    </row>
    <row r="207" spans="1:8" ht="12.75" customHeight="1">
      <c r="A207" s="19" t="s">
        <v>88</v>
      </c>
      <c r="B207" s="83"/>
      <c r="C207" s="14" t="s">
        <v>44</v>
      </c>
      <c r="D207" s="14" t="s">
        <v>45</v>
      </c>
      <c r="E207" s="14" t="s">
        <v>125</v>
      </c>
      <c r="F207" s="14" t="s">
        <v>86</v>
      </c>
      <c r="G207" s="81">
        <v>1329.7</v>
      </c>
      <c r="H207" s="28"/>
    </row>
    <row r="208" spans="1:8" s="47" customFormat="1" ht="36.75" customHeight="1">
      <c r="A208" s="119" t="s">
        <v>396</v>
      </c>
      <c r="B208" s="120" t="s">
        <v>349</v>
      </c>
      <c r="C208" s="114" t="s">
        <v>66</v>
      </c>
      <c r="D208" s="114" t="s">
        <v>66</v>
      </c>
      <c r="E208" s="114" t="s">
        <v>67</v>
      </c>
      <c r="F208" s="114" t="s">
        <v>68</v>
      </c>
      <c r="G208" s="115">
        <f>G209</f>
        <v>103587.3</v>
      </c>
      <c r="H208" s="61"/>
    </row>
    <row r="209" spans="1:8" s="43" customFormat="1" ht="12.75">
      <c r="A209" s="11" t="s">
        <v>55</v>
      </c>
      <c r="B209" s="12"/>
      <c r="C209" s="12" t="s">
        <v>45</v>
      </c>
      <c r="D209" s="12" t="s">
        <v>66</v>
      </c>
      <c r="E209" s="12" t="s">
        <v>67</v>
      </c>
      <c r="F209" s="12" t="s">
        <v>68</v>
      </c>
      <c r="G209" s="72">
        <f>G210+G214+G249+G261</f>
        <v>103587.3</v>
      </c>
      <c r="H209" s="45"/>
    </row>
    <row r="210" spans="1:9" ht="12.75" customHeight="1">
      <c r="A210" s="32" t="s">
        <v>230</v>
      </c>
      <c r="B210" s="12"/>
      <c r="C210" s="12" t="s">
        <v>45</v>
      </c>
      <c r="D210" s="12" t="s">
        <v>38</v>
      </c>
      <c r="E210" s="12" t="s">
        <v>67</v>
      </c>
      <c r="F210" s="12" t="s">
        <v>68</v>
      </c>
      <c r="G210" s="72">
        <f>G211</f>
        <v>9.1</v>
      </c>
      <c r="H210" s="28"/>
      <c r="I210" s="28"/>
    </row>
    <row r="211" spans="1:7" ht="30" customHeight="1">
      <c r="A211" s="11" t="s">
        <v>139</v>
      </c>
      <c r="B211" s="12"/>
      <c r="C211" s="12" t="s">
        <v>45</v>
      </c>
      <c r="D211" s="12" t="s">
        <v>38</v>
      </c>
      <c r="E211" s="12" t="s">
        <v>140</v>
      </c>
      <c r="F211" s="12" t="s">
        <v>68</v>
      </c>
      <c r="G211" s="72">
        <f>G212</f>
        <v>9.1</v>
      </c>
    </row>
    <row r="212" spans="1:7" ht="40.5" customHeight="1">
      <c r="A212" s="11" t="s">
        <v>27</v>
      </c>
      <c r="B212" s="12"/>
      <c r="C212" s="12" t="s">
        <v>45</v>
      </c>
      <c r="D212" s="12" t="s">
        <v>38</v>
      </c>
      <c r="E212" s="12" t="s">
        <v>141</v>
      </c>
      <c r="F212" s="12" t="s">
        <v>68</v>
      </c>
      <c r="G212" s="72">
        <f>G213</f>
        <v>9.1</v>
      </c>
    </row>
    <row r="213" spans="1:8" ht="12.75">
      <c r="A213" s="11" t="s">
        <v>96</v>
      </c>
      <c r="B213" s="12"/>
      <c r="C213" s="12" t="s">
        <v>45</v>
      </c>
      <c r="D213" s="12" t="s">
        <v>38</v>
      </c>
      <c r="E213" s="12" t="s">
        <v>141</v>
      </c>
      <c r="F213" s="12" t="s">
        <v>4</v>
      </c>
      <c r="G213" s="72">
        <v>9.1</v>
      </c>
      <c r="H213" s="65"/>
    </row>
    <row r="214" spans="1:8" ht="12.75">
      <c r="A214" s="32" t="s">
        <v>29</v>
      </c>
      <c r="B214" s="12"/>
      <c r="C214" s="12" t="s">
        <v>45</v>
      </c>
      <c r="D214" s="12" t="s">
        <v>39</v>
      </c>
      <c r="E214" s="12" t="s">
        <v>67</v>
      </c>
      <c r="F214" s="12" t="s">
        <v>68</v>
      </c>
      <c r="G214" s="72">
        <f>G215+G218+G232+G234+G236+G238+G221</f>
        <v>82361.4</v>
      </c>
      <c r="H214" s="29"/>
    </row>
    <row r="215" spans="1:8" ht="25.5">
      <c r="A215" s="11" t="s">
        <v>356</v>
      </c>
      <c r="B215" s="12"/>
      <c r="C215" s="12" t="s">
        <v>45</v>
      </c>
      <c r="D215" s="12" t="s">
        <v>39</v>
      </c>
      <c r="E215" s="12" t="s">
        <v>355</v>
      </c>
      <c r="F215" s="12" t="s">
        <v>68</v>
      </c>
      <c r="G215" s="72">
        <f>G216</f>
        <v>351.1</v>
      </c>
      <c r="H215" s="29"/>
    </row>
    <row r="216" spans="1:8" ht="63" customHeight="1">
      <c r="A216" s="11" t="s">
        <v>142</v>
      </c>
      <c r="B216" s="12"/>
      <c r="C216" s="12" t="s">
        <v>45</v>
      </c>
      <c r="D216" s="12" t="s">
        <v>39</v>
      </c>
      <c r="E216" s="12" t="s">
        <v>143</v>
      </c>
      <c r="F216" s="12" t="s">
        <v>68</v>
      </c>
      <c r="G216" s="72">
        <f>G217</f>
        <v>351.1</v>
      </c>
      <c r="H216" s="30"/>
    </row>
    <row r="217" spans="1:8" ht="13.5">
      <c r="A217" s="15" t="s">
        <v>96</v>
      </c>
      <c r="B217" s="73"/>
      <c r="C217" s="14" t="s">
        <v>45</v>
      </c>
      <c r="D217" s="12" t="s">
        <v>39</v>
      </c>
      <c r="E217" s="14" t="s">
        <v>143</v>
      </c>
      <c r="F217" s="14" t="s">
        <v>4</v>
      </c>
      <c r="G217" s="81">
        <v>351.1</v>
      </c>
      <c r="H217" s="30"/>
    </row>
    <row r="218" spans="1:8" ht="25.5">
      <c r="A218" s="15" t="s">
        <v>357</v>
      </c>
      <c r="B218" s="73"/>
      <c r="C218" s="14" t="s">
        <v>45</v>
      </c>
      <c r="D218" s="12" t="s">
        <v>39</v>
      </c>
      <c r="E218" s="14" t="s">
        <v>358</v>
      </c>
      <c r="F218" s="14" t="s">
        <v>68</v>
      </c>
      <c r="G218" s="81">
        <f>G219</f>
        <v>974.3</v>
      </c>
      <c r="H218" s="30"/>
    </row>
    <row r="219" spans="1:8" ht="42.75" customHeight="1">
      <c r="A219" s="15" t="s">
        <v>144</v>
      </c>
      <c r="B219" s="73"/>
      <c r="C219" s="14" t="s">
        <v>45</v>
      </c>
      <c r="D219" s="12" t="s">
        <v>39</v>
      </c>
      <c r="E219" s="14" t="s">
        <v>145</v>
      </c>
      <c r="F219" s="14" t="s">
        <v>68</v>
      </c>
      <c r="G219" s="81">
        <f>G220</f>
        <v>974.3</v>
      </c>
      <c r="H219" s="30"/>
    </row>
    <row r="220" spans="1:8" ht="13.5">
      <c r="A220" s="15" t="s">
        <v>96</v>
      </c>
      <c r="B220" s="73"/>
      <c r="C220" s="14" t="s">
        <v>45</v>
      </c>
      <c r="D220" s="12" t="s">
        <v>39</v>
      </c>
      <c r="E220" s="14" t="s">
        <v>145</v>
      </c>
      <c r="F220" s="14" t="s">
        <v>4</v>
      </c>
      <c r="G220" s="81">
        <v>974.3</v>
      </c>
      <c r="H220" s="30"/>
    </row>
    <row r="221" spans="1:8" ht="13.5">
      <c r="A221" s="15" t="s">
        <v>30</v>
      </c>
      <c r="B221" s="73"/>
      <c r="C221" s="14" t="s">
        <v>45</v>
      </c>
      <c r="D221" s="12" t="s">
        <v>39</v>
      </c>
      <c r="E221" s="14" t="s">
        <v>188</v>
      </c>
      <c r="F221" s="14" t="s">
        <v>68</v>
      </c>
      <c r="G221" s="81">
        <f>G222+G228+G230+G226+G224</f>
        <v>22991.3</v>
      </c>
      <c r="H221" s="30"/>
    </row>
    <row r="222" spans="1:8" ht="51">
      <c r="A222" s="15" t="s">
        <v>298</v>
      </c>
      <c r="B222" s="73"/>
      <c r="C222" s="14" t="s">
        <v>45</v>
      </c>
      <c r="D222" s="12" t="s">
        <v>39</v>
      </c>
      <c r="E222" s="14" t="s">
        <v>299</v>
      </c>
      <c r="F222" s="14" t="s">
        <v>68</v>
      </c>
      <c r="G222" s="81">
        <f>G223</f>
        <v>2574.5</v>
      </c>
      <c r="H222" s="30"/>
    </row>
    <row r="223" spans="1:8" ht="13.5">
      <c r="A223" s="15" t="s">
        <v>96</v>
      </c>
      <c r="B223" s="73"/>
      <c r="C223" s="14" t="s">
        <v>45</v>
      </c>
      <c r="D223" s="12" t="s">
        <v>39</v>
      </c>
      <c r="E223" s="14" t="s">
        <v>299</v>
      </c>
      <c r="F223" s="14" t="s">
        <v>4</v>
      </c>
      <c r="G223" s="81">
        <v>2574.5</v>
      </c>
      <c r="H223" s="30"/>
    </row>
    <row r="224" spans="1:8" ht="50.25" customHeight="1">
      <c r="A224" s="15" t="s">
        <v>300</v>
      </c>
      <c r="B224" s="73"/>
      <c r="C224" s="14" t="s">
        <v>45</v>
      </c>
      <c r="D224" s="12" t="s">
        <v>39</v>
      </c>
      <c r="E224" s="14" t="s">
        <v>301</v>
      </c>
      <c r="F224" s="14" t="s">
        <v>68</v>
      </c>
      <c r="G224" s="81">
        <f>G225</f>
        <v>4829.4</v>
      </c>
      <c r="H224" s="30"/>
    </row>
    <row r="225" spans="1:8" ht="13.5">
      <c r="A225" s="15" t="s">
        <v>96</v>
      </c>
      <c r="B225" s="73"/>
      <c r="C225" s="14" t="s">
        <v>45</v>
      </c>
      <c r="D225" s="12" t="s">
        <v>39</v>
      </c>
      <c r="E225" s="14" t="s">
        <v>301</v>
      </c>
      <c r="F225" s="14" t="s">
        <v>4</v>
      </c>
      <c r="G225" s="81">
        <v>4829.4</v>
      </c>
      <c r="H225" s="30"/>
    </row>
    <row r="226" spans="1:8" ht="52.5" customHeight="1">
      <c r="A226" s="15" t="s">
        <v>302</v>
      </c>
      <c r="B226" s="73"/>
      <c r="C226" s="14" t="s">
        <v>45</v>
      </c>
      <c r="D226" s="12" t="s">
        <v>39</v>
      </c>
      <c r="E226" s="14" t="s">
        <v>303</v>
      </c>
      <c r="F226" s="14" t="s">
        <v>68</v>
      </c>
      <c r="G226" s="81">
        <f>G227</f>
        <v>13849.8</v>
      </c>
      <c r="H226" s="30"/>
    </row>
    <row r="227" spans="1:8" ht="13.5">
      <c r="A227" s="15" t="s">
        <v>96</v>
      </c>
      <c r="B227" s="73"/>
      <c r="C227" s="14" t="s">
        <v>45</v>
      </c>
      <c r="D227" s="12" t="s">
        <v>39</v>
      </c>
      <c r="E227" s="14" t="s">
        <v>303</v>
      </c>
      <c r="F227" s="14" t="s">
        <v>4</v>
      </c>
      <c r="G227" s="81">
        <v>13849.8</v>
      </c>
      <c r="H227" s="30"/>
    </row>
    <row r="228" spans="1:8" ht="51">
      <c r="A228" s="11" t="s">
        <v>304</v>
      </c>
      <c r="B228" s="12"/>
      <c r="C228" s="12" t="s">
        <v>45</v>
      </c>
      <c r="D228" s="12" t="s">
        <v>39</v>
      </c>
      <c r="E228" s="12" t="s">
        <v>305</v>
      </c>
      <c r="F228" s="12" t="s">
        <v>68</v>
      </c>
      <c r="G228" s="72">
        <f>G229</f>
        <v>259.9</v>
      </c>
      <c r="H228" s="30"/>
    </row>
    <row r="229" spans="1:8" ht="13.5">
      <c r="A229" s="15" t="s">
        <v>96</v>
      </c>
      <c r="B229" s="73"/>
      <c r="C229" s="12" t="s">
        <v>45</v>
      </c>
      <c r="D229" s="12" t="s">
        <v>39</v>
      </c>
      <c r="E229" s="12" t="s">
        <v>305</v>
      </c>
      <c r="F229" s="12" t="s">
        <v>4</v>
      </c>
      <c r="G229" s="72">
        <v>259.9</v>
      </c>
      <c r="H229" s="30"/>
    </row>
    <row r="230" spans="1:8" ht="51">
      <c r="A230" s="11" t="s">
        <v>306</v>
      </c>
      <c r="B230" s="12"/>
      <c r="C230" s="12" t="s">
        <v>45</v>
      </c>
      <c r="D230" s="12" t="s">
        <v>39</v>
      </c>
      <c r="E230" s="12" t="s">
        <v>307</v>
      </c>
      <c r="F230" s="12" t="s">
        <v>68</v>
      </c>
      <c r="G230" s="72">
        <f>G231</f>
        <v>1477.7</v>
      </c>
      <c r="H230" s="30"/>
    </row>
    <row r="231" spans="1:8" ht="13.5">
      <c r="A231" s="15" t="s">
        <v>96</v>
      </c>
      <c r="B231" s="73"/>
      <c r="C231" s="12" t="s">
        <v>45</v>
      </c>
      <c r="D231" s="12" t="s">
        <v>39</v>
      </c>
      <c r="E231" s="12" t="s">
        <v>307</v>
      </c>
      <c r="F231" s="12" t="s">
        <v>4</v>
      </c>
      <c r="G231" s="72">
        <v>1477.7</v>
      </c>
      <c r="H231" s="30"/>
    </row>
    <row r="232" spans="1:8" ht="50.25" customHeight="1">
      <c r="A232" s="11" t="s">
        <v>308</v>
      </c>
      <c r="B232" s="12"/>
      <c r="C232" s="12" t="s">
        <v>45</v>
      </c>
      <c r="D232" s="12" t="s">
        <v>39</v>
      </c>
      <c r="E232" s="12" t="s">
        <v>309</v>
      </c>
      <c r="F232" s="12" t="s">
        <v>68</v>
      </c>
      <c r="G232" s="72">
        <f>G233</f>
        <v>32.3</v>
      </c>
      <c r="H232" s="30"/>
    </row>
    <row r="233" spans="1:8" ht="25.5">
      <c r="A233" s="19" t="s">
        <v>88</v>
      </c>
      <c r="B233" s="83"/>
      <c r="C233" s="12" t="s">
        <v>45</v>
      </c>
      <c r="D233" s="12" t="s">
        <v>39</v>
      </c>
      <c r="E233" s="12" t="s">
        <v>309</v>
      </c>
      <c r="F233" s="12" t="s">
        <v>86</v>
      </c>
      <c r="G233" s="72">
        <v>32.3</v>
      </c>
      <c r="H233" s="31"/>
    </row>
    <row r="234" spans="1:8" ht="25.5">
      <c r="A234" s="13" t="s">
        <v>32</v>
      </c>
      <c r="B234" s="14"/>
      <c r="C234" s="12" t="s">
        <v>45</v>
      </c>
      <c r="D234" s="12" t="s">
        <v>39</v>
      </c>
      <c r="E234" s="12" t="s">
        <v>147</v>
      </c>
      <c r="F234" s="12" t="s">
        <v>68</v>
      </c>
      <c r="G234" s="72">
        <f>G235</f>
        <v>11427.1</v>
      </c>
      <c r="H234" s="30"/>
    </row>
    <row r="235" spans="1:8" ht="13.5">
      <c r="A235" s="15" t="s">
        <v>96</v>
      </c>
      <c r="B235" s="73"/>
      <c r="C235" s="12" t="s">
        <v>45</v>
      </c>
      <c r="D235" s="12" t="s">
        <v>39</v>
      </c>
      <c r="E235" s="12" t="s">
        <v>147</v>
      </c>
      <c r="F235" s="12" t="s">
        <v>4</v>
      </c>
      <c r="G235" s="72">
        <v>11427.1</v>
      </c>
      <c r="H235" s="30"/>
    </row>
    <row r="236" spans="1:8" ht="51">
      <c r="A236" s="13" t="s">
        <v>310</v>
      </c>
      <c r="B236" s="14"/>
      <c r="C236" s="12" t="s">
        <v>45</v>
      </c>
      <c r="D236" s="12" t="s">
        <v>39</v>
      </c>
      <c r="E236" s="12" t="s">
        <v>149</v>
      </c>
      <c r="F236" s="12" t="s">
        <v>68</v>
      </c>
      <c r="G236" s="72">
        <f>G237</f>
        <v>13116.2</v>
      </c>
      <c r="H236" s="30"/>
    </row>
    <row r="237" spans="1:8" ht="13.5">
      <c r="A237" s="15" t="s">
        <v>96</v>
      </c>
      <c r="B237" s="73"/>
      <c r="C237" s="12" t="s">
        <v>45</v>
      </c>
      <c r="D237" s="12" t="s">
        <v>39</v>
      </c>
      <c r="E237" s="12" t="s">
        <v>149</v>
      </c>
      <c r="F237" s="12" t="s">
        <v>4</v>
      </c>
      <c r="G237" s="72">
        <v>13116.2</v>
      </c>
      <c r="H237" s="30"/>
    </row>
    <row r="238" spans="1:8" ht="24.75" customHeight="1">
      <c r="A238" s="15" t="s">
        <v>360</v>
      </c>
      <c r="B238" s="73"/>
      <c r="C238" s="12" t="s">
        <v>45</v>
      </c>
      <c r="D238" s="12" t="s">
        <v>39</v>
      </c>
      <c r="E238" s="12" t="s">
        <v>359</v>
      </c>
      <c r="F238" s="12" t="s">
        <v>68</v>
      </c>
      <c r="G238" s="72">
        <f>G239+G241+G243+G245+G247</f>
        <v>33469.1</v>
      </c>
      <c r="H238" s="30"/>
    </row>
    <row r="239" spans="1:8" ht="24" customHeight="1">
      <c r="A239" s="15" t="s">
        <v>311</v>
      </c>
      <c r="B239" s="73"/>
      <c r="C239" s="12" t="s">
        <v>45</v>
      </c>
      <c r="D239" s="12" t="s">
        <v>39</v>
      </c>
      <c r="E239" s="12" t="s">
        <v>312</v>
      </c>
      <c r="F239" s="12" t="s">
        <v>68</v>
      </c>
      <c r="G239" s="72">
        <f>G240</f>
        <v>12512.1</v>
      </c>
      <c r="H239" s="30"/>
    </row>
    <row r="240" spans="1:8" ht="13.5">
      <c r="A240" s="15" t="s">
        <v>96</v>
      </c>
      <c r="B240" s="73"/>
      <c r="C240" s="12" t="s">
        <v>45</v>
      </c>
      <c r="D240" s="12" t="s">
        <v>39</v>
      </c>
      <c r="E240" s="12" t="s">
        <v>312</v>
      </c>
      <c r="F240" s="12" t="s">
        <v>4</v>
      </c>
      <c r="G240" s="72">
        <v>12512.1</v>
      </c>
      <c r="H240" s="30"/>
    </row>
    <row r="241" spans="1:8" ht="60.75" customHeight="1">
      <c r="A241" s="15" t="s">
        <v>313</v>
      </c>
      <c r="B241" s="73"/>
      <c r="C241" s="12" t="s">
        <v>45</v>
      </c>
      <c r="D241" s="12" t="s">
        <v>39</v>
      </c>
      <c r="E241" s="12" t="s">
        <v>314</v>
      </c>
      <c r="F241" s="12" t="s">
        <v>68</v>
      </c>
      <c r="G241" s="72">
        <f>G242</f>
        <v>6931.6</v>
      </c>
      <c r="H241" s="30"/>
    </row>
    <row r="242" spans="1:8" ht="13.5">
      <c r="A242" s="15" t="s">
        <v>96</v>
      </c>
      <c r="B242" s="73"/>
      <c r="C242" s="12" t="s">
        <v>45</v>
      </c>
      <c r="D242" s="12" t="s">
        <v>39</v>
      </c>
      <c r="E242" s="12" t="s">
        <v>314</v>
      </c>
      <c r="F242" s="12" t="s">
        <v>4</v>
      </c>
      <c r="G242" s="72">
        <v>6931.6</v>
      </c>
      <c r="H242" s="30"/>
    </row>
    <row r="243" spans="1:8" ht="50.25" customHeight="1">
      <c r="A243" s="15" t="s">
        <v>315</v>
      </c>
      <c r="B243" s="73"/>
      <c r="C243" s="12" t="s">
        <v>45</v>
      </c>
      <c r="D243" s="12" t="s">
        <v>39</v>
      </c>
      <c r="E243" s="12" t="s">
        <v>316</v>
      </c>
      <c r="F243" s="12" t="s">
        <v>68</v>
      </c>
      <c r="G243" s="72">
        <f>G244</f>
        <v>12576.2</v>
      </c>
      <c r="H243" s="30"/>
    </row>
    <row r="244" spans="1:8" ht="13.5">
      <c r="A244" s="15" t="s">
        <v>96</v>
      </c>
      <c r="B244" s="73"/>
      <c r="C244" s="12" t="s">
        <v>45</v>
      </c>
      <c r="D244" s="12" t="s">
        <v>39</v>
      </c>
      <c r="E244" s="12" t="s">
        <v>316</v>
      </c>
      <c r="F244" s="12" t="s">
        <v>4</v>
      </c>
      <c r="G244" s="72">
        <v>12576.2</v>
      </c>
      <c r="H244" s="30"/>
    </row>
    <row r="245" spans="1:8" ht="77.25" customHeight="1">
      <c r="A245" s="15" t="s">
        <v>317</v>
      </c>
      <c r="B245" s="73"/>
      <c r="C245" s="12" t="s">
        <v>45</v>
      </c>
      <c r="D245" s="12" t="s">
        <v>39</v>
      </c>
      <c r="E245" s="12" t="s">
        <v>318</v>
      </c>
      <c r="F245" s="12" t="s">
        <v>68</v>
      </c>
      <c r="G245" s="72">
        <f>G246</f>
        <v>424.4</v>
      </c>
      <c r="H245" s="30"/>
    </row>
    <row r="246" spans="1:8" ht="13.5">
      <c r="A246" s="15" t="s">
        <v>96</v>
      </c>
      <c r="B246" s="73"/>
      <c r="C246" s="12" t="s">
        <v>45</v>
      </c>
      <c r="D246" s="12" t="s">
        <v>39</v>
      </c>
      <c r="E246" s="12" t="s">
        <v>318</v>
      </c>
      <c r="F246" s="12" t="s">
        <v>4</v>
      </c>
      <c r="G246" s="72">
        <v>424.4</v>
      </c>
      <c r="H246" s="30"/>
    </row>
    <row r="247" spans="1:8" ht="63" customHeight="1">
      <c r="A247" s="15" t="s">
        <v>319</v>
      </c>
      <c r="B247" s="73"/>
      <c r="C247" s="12" t="s">
        <v>45</v>
      </c>
      <c r="D247" s="12" t="s">
        <v>39</v>
      </c>
      <c r="E247" s="12" t="s">
        <v>320</v>
      </c>
      <c r="F247" s="12" t="s">
        <v>68</v>
      </c>
      <c r="G247" s="72">
        <f>G248</f>
        <v>1024.8</v>
      </c>
      <c r="H247" s="30"/>
    </row>
    <row r="248" spans="1:8" ht="63.75">
      <c r="A248" s="15" t="s">
        <v>319</v>
      </c>
      <c r="B248" s="73"/>
      <c r="C248" s="12" t="s">
        <v>45</v>
      </c>
      <c r="D248" s="12" t="s">
        <v>39</v>
      </c>
      <c r="E248" s="12" t="s">
        <v>320</v>
      </c>
      <c r="F248" s="12" t="s">
        <v>4</v>
      </c>
      <c r="G248" s="72">
        <v>1024.8</v>
      </c>
      <c r="H248" s="30"/>
    </row>
    <row r="249" spans="1:8" ht="20.25" customHeight="1">
      <c r="A249" s="34" t="s">
        <v>199</v>
      </c>
      <c r="B249" s="88"/>
      <c r="C249" s="33" t="s">
        <v>45</v>
      </c>
      <c r="D249" s="33" t="s">
        <v>40</v>
      </c>
      <c r="E249" s="33" t="s">
        <v>67</v>
      </c>
      <c r="F249" s="33" t="s">
        <v>68</v>
      </c>
      <c r="G249" s="79">
        <f>G250</f>
        <v>13901.1</v>
      </c>
      <c r="H249" s="30"/>
    </row>
    <row r="250" spans="1:8" ht="25.5">
      <c r="A250" s="11" t="s">
        <v>189</v>
      </c>
      <c r="B250" s="12"/>
      <c r="C250" s="12" t="s">
        <v>45</v>
      </c>
      <c r="D250" s="12" t="s">
        <v>40</v>
      </c>
      <c r="E250" s="12" t="s">
        <v>186</v>
      </c>
      <c r="F250" s="12" t="s">
        <v>68</v>
      </c>
      <c r="G250" s="72">
        <f>G251</f>
        <v>13901.1</v>
      </c>
      <c r="H250" s="30"/>
    </row>
    <row r="251" spans="1:8" ht="61.5" customHeight="1">
      <c r="A251" s="24" t="s">
        <v>190</v>
      </c>
      <c r="B251" s="75"/>
      <c r="C251" s="12" t="s">
        <v>45</v>
      </c>
      <c r="D251" s="12" t="s">
        <v>40</v>
      </c>
      <c r="E251" s="12" t="s">
        <v>191</v>
      </c>
      <c r="F251" s="12" t="s">
        <v>68</v>
      </c>
      <c r="G251" s="72">
        <f>G252+G255+G258</f>
        <v>13901.1</v>
      </c>
      <c r="H251" s="30"/>
    </row>
    <row r="252" spans="1:8" ht="27" customHeight="1">
      <c r="A252" s="11" t="s">
        <v>324</v>
      </c>
      <c r="B252" s="12"/>
      <c r="C252" s="12" t="s">
        <v>146</v>
      </c>
      <c r="D252" s="12" t="s">
        <v>40</v>
      </c>
      <c r="E252" s="12" t="s">
        <v>325</v>
      </c>
      <c r="F252" s="12" t="s">
        <v>68</v>
      </c>
      <c r="G252" s="72">
        <f>G253+G254</f>
        <v>4230.6</v>
      </c>
      <c r="H252" s="30"/>
    </row>
    <row r="253" spans="1:8" ht="41.25" customHeight="1">
      <c r="A253" s="11" t="s">
        <v>326</v>
      </c>
      <c r="B253" s="12"/>
      <c r="C253" s="12" t="s">
        <v>146</v>
      </c>
      <c r="D253" s="12" t="s">
        <v>40</v>
      </c>
      <c r="E253" s="12" t="s">
        <v>325</v>
      </c>
      <c r="F253" s="12" t="s">
        <v>327</v>
      </c>
      <c r="G253" s="72">
        <v>3905.7</v>
      </c>
      <c r="H253" s="30"/>
    </row>
    <row r="254" spans="1:8" ht="41.25" customHeight="1">
      <c r="A254" s="11" t="s">
        <v>288</v>
      </c>
      <c r="B254" s="12"/>
      <c r="C254" s="12" t="s">
        <v>45</v>
      </c>
      <c r="D254" s="12" t="s">
        <v>40</v>
      </c>
      <c r="E254" s="12" t="s">
        <v>325</v>
      </c>
      <c r="F254" s="12" t="s">
        <v>289</v>
      </c>
      <c r="G254" s="72">
        <v>324.9</v>
      </c>
      <c r="H254" s="30"/>
    </row>
    <row r="255" spans="1:8" ht="22.5" customHeight="1">
      <c r="A255" s="11" t="s">
        <v>328</v>
      </c>
      <c r="B255" s="12"/>
      <c r="C255" s="12" t="s">
        <v>45</v>
      </c>
      <c r="D255" s="12" t="s">
        <v>40</v>
      </c>
      <c r="E255" s="12" t="s">
        <v>329</v>
      </c>
      <c r="F255" s="12" t="s">
        <v>68</v>
      </c>
      <c r="G255" s="72">
        <f>G256+G257</f>
        <v>1871.8</v>
      </c>
      <c r="H255" s="30"/>
    </row>
    <row r="256" spans="1:8" ht="41.25" customHeight="1">
      <c r="A256" s="11" t="s">
        <v>326</v>
      </c>
      <c r="B256" s="12"/>
      <c r="C256" s="12" t="s">
        <v>45</v>
      </c>
      <c r="D256" s="12" t="s">
        <v>40</v>
      </c>
      <c r="E256" s="12" t="s">
        <v>329</v>
      </c>
      <c r="F256" s="12" t="s">
        <v>327</v>
      </c>
      <c r="G256" s="72">
        <v>1800</v>
      </c>
      <c r="H256" s="30"/>
    </row>
    <row r="257" spans="1:8" ht="41.25" customHeight="1">
      <c r="A257" s="11" t="s">
        <v>288</v>
      </c>
      <c r="B257" s="12"/>
      <c r="C257" s="12" t="s">
        <v>45</v>
      </c>
      <c r="D257" s="12" t="s">
        <v>40</v>
      </c>
      <c r="E257" s="12" t="s">
        <v>329</v>
      </c>
      <c r="F257" s="12" t="s">
        <v>289</v>
      </c>
      <c r="G257" s="72">
        <v>71.8</v>
      </c>
      <c r="H257" s="30"/>
    </row>
    <row r="258" spans="1:8" ht="41.25" customHeight="1">
      <c r="A258" s="11" t="s">
        <v>330</v>
      </c>
      <c r="B258" s="12"/>
      <c r="C258" s="12" t="s">
        <v>45</v>
      </c>
      <c r="D258" s="12" t="s">
        <v>40</v>
      </c>
      <c r="E258" s="12" t="s">
        <v>331</v>
      </c>
      <c r="F258" s="12" t="s">
        <v>68</v>
      </c>
      <c r="G258" s="72">
        <f>G259+G260</f>
        <v>7798.7</v>
      </c>
      <c r="H258" s="30"/>
    </row>
    <row r="259" spans="1:8" ht="41.25" customHeight="1">
      <c r="A259" s="11" t="s">
        <v>326</v>
      </c>
      <c r="B259" s="12"/>
      <c r="C259" s="12" t="s">
        <v>45</v>
      </c>
      <c r="D259" s="12" t="s">
        <v>40</v>
      </c>
      <c r="E259" s="12" t="s">
        <v>331</v>
      </c>
      <c r="F259" s="12" t="s">
        <v>327</v>
      </c>
      <c r="G259" s="72">
        <v>6773.7</v>
      </c>
      <c r="H259" s="30"/>
    </row>
    <row r="260" spans="1:8" ht="41.25" customHeight="1">
      <c r="A260" s="11" t="s">
        <v>288</v>
      </c>
      <c r="B260" s="12"/>
      <c r="C260" s="12" t="s">
        <v>45</v>
      </c>
      <c r="D260" s="12" t="s">
        <v>40</v>
      </c>
      <c r="E260" s="12" t="s">
        <v>331</v>
      </c>
      <c r="F260" s="12" t="s">
        <v>289</v>
      </c>
      <c r="G260" s="72">
        <v>1025</v>
      </c>
      <c r="H260" s="30"/>
    </row>
    <row r="261" spans="1:8" ht="27" customHeight="1">
      <c r="A261" s="11" t="s">
        <v>33</v>
      </c>
      <c r="B261" s="12"/>
      <c r="C261" s="12" t="s">
        <v>45</v>
      </c>
      <c r="D261" s="12" t="s">
        <v>48</v>
      </c>
      <c r="E261" s="12" t="s">
        <v>67</v>
      </c>
      <c r="F261" s="12" t="s">
        <v>68</v>
      </c>
      <c r="G261" s="72">
        <f>G262</f>
        <v>7315.7</v>
      </c>
      <c r="H261" s="30"/>
    </row>
    <row r="262" spans="1:8" ht="63.75">
      <c r="A262" s="13" t="s">
        <v>77</v>
      </c>
      <c r="B262" s="14"/>
      <c r="C262" s="12" t="s">
        <v>45</v>
      </c>
      <c r="D262" s="12" t="s">
        <v>48</v>
      </c>
      <c r="E262" s="12" t="s">
        <v>70</v>
      </c>
      <c r="F262" s="12" t="s">
        <v>68</v>
      </c>
      <c r="G262" s="72">
        <f>G263</f>
        <v>7315.7</v>
      </c>
      <c r="H262" s="30"/>
    </row>
    <row r="263" spans="1:8" ht="12.75">
      <c r="A263" s="13" t="s">
        <v>5</v>
      </c>
      <c r="B263" s="14"/>
      <c r="C263" s="12" t="s">
        <v>45</v>
      </c>
      <c r="D263" s="12" t="s">
        <v>48</v>
      </c>
      <c r="E263" s="12" t="s">
        <v>78</v>
      </c>
      <c r="F263" s="12" t="s">
        <v>68</v>
      </c>
      <c r="G263" s="72">
        <f>G264</f>
        <v>7315.7</v>
      </c>
      <c r="H263" s="30"/>
    </row>
    <row r="264" spans="1:8" ht="25.5">
      <c r="A264" s="13" t="s">
        <v>75</v>
      </c>
      <c r="B264" s="14"/>
      <c r="C264" s="12" t="s">
        <v>45</v>
      </c>
      <c r="D264" s="12" t="s">
        <v>48</v>
      </c>
      <c r="E264" s="12" t="s">
        <v>78</v>
      </c>
      <c r="F264" s="12" t="s">
        <v>68</v>
      </c>
      <c r="G264" s="72">
        <f>G265+G267+G268+G269</f>
        <v>7315.7</v>
      </c>
      <c r="H264" s="30"/>
    </row>
    <row r="265" spans="1:8" ht="38.25">
      <c r="A265" s="13" t="s">
        <v>184</v>
      </c>
      <c r="B265" s="14"/>
      <c r="C265" s="12" t="s">
        <v>45</v>
      </c>
      <c r="D265" s="12" t="s">
        <v>48</v>
      </c>
      <c r="E265" s="12" t="s">
        <v>163</v>
      </c>
      <c r="F265" s="12" t="s">
        <v>68</v>
      </c>
      <c r="G265" s="72">
        <f>G266</f>
        <v>177.2</v>
      </c>
      <c r="H265" s="30"/>
    </row>
    <row r="266" spans="1:8" ht="25.5">
      <c r="A266" s="13" t="s">
        <v>75</v>
      </c>
      <c r="B266" s="14"/>
      <c r="C266" s="12" t="s">
        <v>45</v>
      </c>
      <c r="D266" s="12" t="s">
        <v>48</v>
      </c>
      <c r="E266" s="12" t="s">
        <v>163</v>
      </c>
      <c r="F266" s="12" t="s">
        <v>62</v>
      </c>
      <c r="G266" s="72">
        <v>177.2</v>
      </c>
      <c r="H266" s="30"/>
    </row>
    <row r="267" spans="1:8" ht="25.5">
      <c r="A267" s="13" t="s">
        <v>192</v>
      </c>
      <c r="B267" s="14"/>
      <c r="C267" s="12" t="s">
        <v>45</v>
      </c>
      <c r="D267" s="12" t="s">
        <v>48</v>
      </c>
      <c r="E267" s="12" t="s">
        <v>193</v>
      </c>
      <c r="F267" s="12" t="s">
        <v>62</v>
      </c>
      <c r="G267" s="72">
        <v>1610.2</v>
      </c>
      <c r="H267" s="30"/>
    </row>
    <row r="268" spans="1:8" ht="54" customHeight="1">
      <c r="A268" s="13" t="s">
        <v>333</v>
      </c>
      <c r="B268" s="14"/>
      <c r="C268" s="12" t="s">
        <v>45</v>
      </c>
      <c r="D268" s="12" t="s">
        <v>48</v>
      </c>
      <c r="E268" s="12" t="s">
        <v>332</v>
      </c>
      <c r="F268" s="12" t="s">
        <v>62</v>
      </c>
      <c r="G268" s="72">
        <v>4719</v>
      </c>
      <c r="H268" s="30"/>
    </row>
    <row r="269" spans="1:8" ht="38.25">
      <c r="A269" s="13" t="s">
        <v>334</v>
      </c>
      <c r="B269" s="14"/>
      <c r="C269" s="12" t="s">
        <v>45</v>
      </c>
      <c r="D269" s="12" t="s">
        <v>48</v>
      </c>
      <c r="E269" s="12" t="s">
        <v>335</v>
      </c>
      <c r="F269" s="12" t="s">
        <v>68</v>
      </c>
      <c r="G269" s="72">
        <f>G270</f>
        <v>809.3</v>
      </c>
      <c r="H269" s="30"/>
    </row>
    <row r="270" spans="1:8" ht="25.5">
      <c r="A270" s="13" t="s">
        <v>75</v>
      </c>
      <c r="B270" s="14"/>
      <c r="C270" s="12" t="s">
        <v>45</v>
      </c>
      <c r="D270" s="12" t="s">
        <v>48</v>
      </c>
      <c r="E270" s="12" t="s">
        <v>335</v>
      </c>
      <c r="F270" s="12" t="s">
        <v>62</v>
      </c>
      <c r="G270" s="72">
        <v>809.3</v>
      </c>
      <c r="H270" s="30"/>
    </row>
    <row r="271" spans="1:8" ht="25.5">
      <c r="A271" s="113" t="s">
        <v>394</v>
      </c>
      <c r="B271" s="114" t="s">
        <v>349</v>
      </c>
      <c r="C271" s="114" t="s">
        <v>66</v>
      </c>
      <c r="D271" s="114" t="s">
        <v>66</v>
      </c>
      <c r="E271" s="114" t="s">
        <v>67</v>
      </c>
      <c r="F271" s="114" t="s">
        <v>68</v>
      </c>
      <c r="G271" s="115">
        <f>G272</f>
        <v>931.6</v>
      </c>
      <c r="H271" s="67"/>
    </row>
    <row r="272" spans="1:8" ht="13.5">
      <c r="A272" s="48" t="s">
        <v>55</v>
      </c>
      <c r="B272" s="90"/>
      <c r="C272" s="91">
        <v>10</v>
      </c>
      <c r="D272" s="77" t="s">
        <v>66</v>
      </c>
      <c r="E272" s="77" t="s">
        <v>67</v>
      </c>
      <c r="F272" s="77" t="s">
        <v>68</v>
      </c>
      <c r="G272" s="72">
        <f>G273</f>
        <v>931.6</v>
      </c>
      <c r="H272" s="30"/>
    </row>
    <row r="273" spans="1:8" ht="12.75">
      <c r="A273" s="11" t="s">
        <v>28</v>
      </c>
      <c r="B273" s="12"/>
      <c r="C273" s="12" t="s">
        <v>45</v>
      </c>
      <c r="D273" s="12" t="s">
        <v>47</v>
      </c>
      <c r="E273" s="12" t="s">
        <v>98</v>
      </c>
      <c r="F273" s="12" t="s">
        <v>68</v>
      </c>
      <c r="G273" s="72">
        <f>G275</f>
        <v>931.6</v>
      </c>
      <c r="H273" s="30"/>
    </row>
    <row r="274" spans="1:8" ht="12.75">
      <c r="A274" s="11" t="s">
        <v>365</v>
      </c>
      <c r="B274" s="12"/>
      <c r="C274" s="12" t="s">
        <v>45</v>
      </c>
      <c r="D274" s="12" t="s">
        <v>47</v>
      </c>
      <c r="E274" s="12" t="s">
        <v>364</v>
      </c>
      <c r="F274" s="12" t="s">
        <v>68</v>
      </c>
      <c r="G274" s="72">
        <f>G275</f>
        <v>931.6</v>
      </c>
      <c r="H274" s="30"/>
    </row>
    <row r="275" spans="1:8" ht="38.25">
      <c r="A275" s="51" t="s">
        <v>284</v>
      </c>
      <c r="B275" s="52"/>
      <c r="C275" s="52" t="s">
        <v>45</v>
      </c>
      <c r="D275" s="52" t="s">
        <v>47</v>
      </c>
      <c r="E275" s="52" t="s">
        <v>285</v>
      </c>
      <c r="F275" s="52" t="s">
        <v>68</v>
      </c>
      <c r="G275" s="72">
        <f>G276</f>
        <v>931.6</v>
      </c>
      <c r="H275" s="30"/>
    </row>
    <row r="276" spans="1:8" ht="25.5">
      <c r="A276" s="19" t="s">
        <v>88</v>
      </c>
      <c r="B276" s="83"/>
      <c r="C276" s="12" t="s">
        <v>45</v>
      </c>
      <c r="D276" s="12" t="s">
        <v>47</v>
      </c>
      <c r="E276" s="12" t="s">
        <v>285</v>
      </c>
      <c r="F276" s="12" t="s">
        <v>86</v>
      </c>
      <c r="G276" s="72">
        <v>931.6</v>
      </c>
      <c r="H276" s="30"/>
    </row>
    <row r="277" spans="1:8" s="47" customFormat="1" ht="12.75">
      <c r="A277" s="112" t="s">
        <v>350</v>
      </c>
      <c r="B277" s="99">
        <v>928</v>
      </c>
      <c r="C277" s="100" t="s">
        <v>351</v>
      </c>
      <c r="D277" s="100" t="s">
        <v>351</v>
      </c>
      <c r="E277" s="100" t="s">
        <v>67</v>
      </c>
      <c r="F277" s="100" t="s">
        <v>68</v>
      </c>
      <c r="G277" s="116">
        <f>G278</f>
        <v>2351.2</v>
      </c>
      <c r="H277" s="61"/>
    </row>
    <row r="278" spans="1:7" s="50" customFormat="1" ht="13.5">
      <c r="A278" s="15" t="s">
        <v>50</v>
      </c>
      <c r="B278" s="85"/>
      <c r="C278" s="16" t="s">
        <v>40</v>
      </c>
      <c r="D278" s="12" t="s">
        <v>66</v>
      </c>
      <c r="E278" s="12" t="s">
        <v>98</v>
      </c>
      <c r="F278" s="12" t="s">
        <v>68</v>
      </c>
      <c r="G278" s="72">
        <f>G279</f>
        <v>2351.2</v>
      </c>
    </row>
    <row r="279" spans="1:7" ht="13.5">
      <c r="A279" s="17" t="s">
        <v>61</v>
      </c>
      <c r="B279" s="86"/>
      <c r="C279" s="16" t="s">
        <v>40</v>
      </c>
      <c r="D279" s="12" t="s">
        <v>41</v>
      </c>
      <c r="E279" s="12" t="s">
        <v>67</v>
      </c>
      <c r="F279" s="12" t="s">
        <v>68</v>
      </c>
      <c r="G279" s="72">
        <f>SUM(G280)</f>
        <v>2351.2</v>
      </c>
    </row>
    <row r="280" spans="1:7" ht="63" customHeight="1">
      <c r="A280" s="17" t="s">
        <v>77</v>
      </c>
      <c r="B280" s="86"/>
      <c r="C280" s="16" t="s">
        <v>40</v>
      </c>
      <c r="D280" s="12" t="s">
        <v>41</v>
      </c>
      <c r="E280" s="12" t="s">
        <v>70</v>
      </c>
      <c r="F280" s="12" t="s">
        <v>68</v>
      </c>
      <c r="G280" s="72">
        <f>G281+G283</f>
        <v>2351.2</v>
      </c>
    </row>
    <row r="281" spans="1:7" ht="13.5">
      <c r="A281" s="17" t="s">
        <v>5</v>
      </c>
      <c r="B281" s="86"/>
      <c r="C281" s="16" t="s">
        <v>40</v>
      </c>
      <c r="D281" s="12" t="s">
        <v>41</v>
      </c>
      <c r="E281" s="12" t="s">
        <v>78</v>
      </c>
      <c r="F281" s="12" t="s">
        <v>68</v>
      </c>
      <c r="G281" s="72">
        <f>G282</f>
        <v>160.7</v>
      </c>
    </row>
    <row r="282" spans="1:7" ht="25.5">
      <c r="A282" s="17" t="s">
        <v>75</v>
      </c>
      <c r="B282" s="86"/>
      <c r="C282" s="16" t="s">
        <v>40</v>
      </c>
      <c r="D282" s="12" t="s">
        <v>41</v>
      </c>
      <c r="E282" s="12" t="s">
        <v>78</v>
      </c>
      <c r="F282" s="12" t="s">
        <v>62</v>
      </c>
      <c r="G282" s="72">
        <v>160.7</v>
      </c>
    </row>
    <row r="283" spans="1:7" ht="51">
      <c r="A283" s="11" t="s">
        <v>166</v>
      </c>
      <c r="B283" s="12"/>
      <c r="C283" s="12" t="s">
        <v>40</v>
      </c>
      <c r="D283" s="12" t="s">
        <v>41</v>
      </c>
      <c r="E283" s="12" t="s">
        <v>235</v>
      </c>
      <c r="F283" s="12" t="s">
        <v>68</v>
      </c>
      <c r="G283" s="72">
        <f>G284</f>
        <v>2190.5</v>
      </c>
    </row>
    <row r="284" spans="1:7" ht="25.5">
      <c r="A284" s="17" t="s">
        <v>75</v>
      </c>
      <c r="B284" s="86"/>
      <c r="C284" s="16" t="s">
        <v>40</v>
      </c>
      <c r="D284" s="12" t="s">
        <v>41</v>
      </c>
      <c r="E284" s="12" t="s">
        <v>235</v>
      </c>
      <c r="F284" s="12" t="s">
        <v>62</v>
      </c>
      <c r="G284" s="72">
        <v>2190.5</v>
      </c>
    </row>
    <row r="285" spans="1:10" s="47" customFormat="1" ht="25.5">
      <c r="A285" s="110" t="s">
        <v>352</v>
      </c>
      <c r="B285" s="92">
        <v>930</v>
      </c>
      <c r="C285" s="55" t="s">
        <v>66</v>
      </c>
      <c r="D285" s="56" t="s">
        <v>66</v>
      </c>
      <c r="E285" s="56" t="s">
        <v>67</v>
      </c>
      <c r="F285" s="56" t="s">
        <v>68</v>
      </c>
      <c r="G285" s="93">
        <f>G286</f>
        <v>602.9</v>
      </c>
      <c r="I285" s="135"/>
      <c r="J285" s="61"/>
    </row>
    <row r="286" spans="1:7" ht="13.5">
      <c r="A286" s="17" t="s">
        <v>64</v>
      </c>
      <c r="B286" s="86"/>
      <c r="C286" s="16" t="s">
        <v>48</v>
      </c>
      <c r="D286" s="12" t="s">
        <v>66</v>
      </c>
      <c r="E286" s="12" t="s">
        <v>67</v>
      </c>
      <c r="F286" s="12" t="s">
        <v>68</v>
      </c>
      <c r="G286" s="72">
        <f>G287+G290</f>
        <v>602.9</v>
      </c>
    </row>
    <row r="287" spans="1:7" ht="25.5">
      <c r="A287" s="17" t="s">
        <v>161</v>
      </c>
      <c r="B287" s="86"/>
      <c r="C287" s="18" t="s">
        <v>48</v>
      </c>
      <c r="D287" s="14" t="s">
        <v>41</v>
      </c>
      <c r="E287" s="14" t="s">
        <v>67</v>
      </c>
      <c r="F287" s="14" t="s">
        <v>68</v>
      </c>
      <c r="G287" s="81">
        <f>G288</f>
        <v>385.3</v>
      </c>
    </row>
    <row r="288" spans="1:7" ht="65.25" customHeight="1">
      <c r="A288" s="11" t="s">
        <v>77</v>
      </c>
      <c r="B288" s="16"/>
      <c r="C288" s="18" t="s">
        <v>48</v>
      </c>
      <c r="D288" s="14" t="s">
        <v>41</v>
      </c>
      <c r="E288" s="14" t="s">
        <v>70</v>
      </c>
      <c r="F288" s="14" t="s">
        <v>68</v>
      </c>
      <c r="G288" s="81">
        <f>G289</f>
        <v>385.3</v>
      </c>
    </row>
    <row r="289" spans="1:7" ht="12.75">
      <c r="A289" s="11" t="s">
        <v>5</v>
      </c>
      <c r="B289" s="16"/>
      <c r="C289" s="18" t="s">
        <v>48</v>
      </c>
      <c r="D289" s="14" t="s">
        <v>41</v>
      </c>
      <c r="E289" s="14" t="s">
        <v>78</v>
      </c>
      <c r="F289" s="14" t="s">
        <v>68</v>
      </c>
      <c r="G289" s="81">
        <v>385.3</v>
      </c>
    </row>
    <row r="290" spans="1:7" ht="25.5">
      <c r="A290" s="17" t="s">
        <v>75</v>
      </c>
      <c r="B290" s="86"/>
      <c r="C290" s="18" t="s">
        <v>48</v>
      </c>
      <c r="D290" s="14" t="s">
        <v>41</v>
      </c>
      <c r="E290" s="14" t="s">
        <v>78</v>
      </c>
      <c r="F290" s="14" t="s">
        <v>62</v>
      </c>
      <c r="G290" s="81">
        <f>G291</f>
        <v>217.6</v>
      </c>
    </row>
    <row r="291" spans="1:7" ht="56.25" customHeight="1">
      <c r="A291" s="17" t="s">
        <v>162</v>
      </c>
      <c r="B291" s="86"/>
      <c r="C291" s="18" t="s">
        <v>48</v>
      </c>
      <c r="D291" s="14" t="s">
        <v>41</v>
      </c>
      <c r="E291" s="14" t="s">
        <v>265</v>
      </c>
      <c r="F291" s="14" t="s">
        <v>68</v>
      </c>
      <c r="G291" s="81">
        <f>G292</f>
        <v>217.6</v>
      </c>
    </row>
    <row r="292" spans="1:7" ht="25.5">
      <c r="A292" s="17" t="s">
        <v>75</v>
      </c>
      <c r="B292" s="86"/>
      <c r="C292" s="16" t="s">
        <v>48</v>
      </c>
      <c r="D292" s="12" t="s">
        <v>41</v>
      </c>
      <c r="E292" s="12" t="s">
        <v>265</v>
      </c>
      <c r="F292" s="12" t="s">
        <v>62</v>
      </c>
      <c r="G292" s="72">
        <v>217.6</v>
      </c>
    </row>
    <row r="293" spans="1:7" s="47" customFormat="1" ht="25.5">
      <c r="A293" s="110" t="s">
        <v>395</v>
      </c>
      <c r="B293" s="92">
        <v>931</v>
      </c>
      <c r="C293" s="55" t="s">
        <v>66</v>
      </c>
      <c r="D293" s="56" t="s">
        <v>66</v>
      </c>
      <c r="E293" s="56" t="s">
        <v>67</v>
      </c>
      <c r="F293" s="56" t="s">
        <v>68</v>
      </c>
      <c r="G293" s="115">
        <f>G294+G299+G304+G308+G311</f>
        <v>3631.4</v>
      </c>
    </row>
    <row r="294" spans="1:8" s="43" customFormat="1" ht="12.75">
      <c r="A294" s="58" t="s">
        <v>49</v>
      </c>
      <c r="B294" s="73"/>
      <c r="C294" s="12" t="s">
        <v>38</v>
      </c>
      <c r="D294" s="12" t="s">
        <v>66</v>
      </c>
      <c r="E294" s="12" t="s">
        <v>67</v>
      </c>
      <c r="F294" s="12" t="s">
        <v>68</v>
      </c>
      <c r="G294" s="72">
        <f>G295</f>
        <v>808.5</v>
      </c>
      <c r="H294" s="42"/>
    </row>
    <row r="295" spans="1:7" ht="13.5">
      <c r="A295" s="17" t="s">
        <v>7</v>
      </c>
      <c r="B295" s="86"/>
      <c r="C295" s="16" t="s">
        <v>38</v>
      </c>
      <c r="D295" s="12" t="s">
        <v>85</v>
      </c>
      <c r="E295" s="12" t="s">
        <v>67</v>
      </c>
      <c r="F295" s="12" t="s">
        <v>68</v>
      </c>
      <c r="G295" s="72">
        <f>G296</f>
        <v>808.5</v>
      </c>
    </row>
    <row r="296" spans="1:7" ht="66" customHeight="1">
      <c r="A296" s="11" t="s">
        <v>77</v>
      </c>
      <c r="B296" s="12"/>
      <c r="C296" s="12" t="s">
        <v>38</v>
      </c>
      <c r="D296" s="12" t="s">
        <v>85</v>
      </c>
      <c r="E296" s="12" t="s">
        <v>70</v>
      </c>
      <c r="F296" s="12" t="s">
        <v>68</v>
      </c>
      <c r="G296" s="72">
        <f>SUM(G297)</f>
        <v>808.5</v>
      </c>
    </row>
    <row r="297" spans="1:7" ht="12.75">
      <c r="A297" s="11" t="s">
        <v>5</v>
      </c>
      <c r="B297" s="12"/>
      <c r="C297" s="12" t="s">
        <v>38</v>
      </c>
      <c r="D297" s="12" t="s">
        <v>85</v>
      </c>
      <c r="E297" s="12" t="s">
        <v>78</v>
      </c>
      <c r="F297" s="12" t="s">
        <v>68</v>
      </c>
      <c r="G297" s="72">
        <f>G298</f>
        <v>808.5</v>
      </c>
    </row>
    <row r="298" spans="1:7" ht="27.75" customHeight="1">
      <c r="A298" s="11" t="s">
        <v>75</v>
      </c>
      <c r="B298" s="16"/>
      <c r="C298" s="16" t="s">
        <v>38</v>
      </c>
      <c r="D298" s="12" t="s">
        <v>85</v>
      </c>
      <c r="E298" s="12" t="s">
        <v>78</v>
      </c>
      <c r="F298" s="12" t="s">
        <v>62</v>
      </c>
      <c r="G298" s="72">
        <v>808.5</v>
      </c>
    </row>
    <row r="299" spans="1:7" ht="17.25" customHeight="1">
      <c r="A299" s="11" t="s">
        <v>12</v>
      </c>
      <c r="B299" s="16"/>
      <c r="C299" s="16" t="s">
        <v>41</v>
      </c>
      <c r="D299" s="12" t="s">
        <v>66</v>
      </c>
      <c r="E299" s="12" t="s">
        <v>67</v>
      </c>
      <c r="F299" s="12" t="s">
        <v>68</v>
      </c>
      <c r="G299" s="72">
        <f>G300</f>
        <v>150</v>
      </c>
    </row>
    <row r="300" spans="1:7" ht="20.25" customHeight="1">
      <c r="A300" s="11" t="s">
        <v>52</v>
      </c>
      <c r="B300" s="16"/>
      <c r="C300" s="16" t="s">
        <v>41</v>
      </c>
      <c r="D300" s="12" t="s">
        <v>38</v>
      </c>
      <c r="E300" s="12" t="s">
        <v>67</v>
      </c>
      <c r="F300" s="12" t="s">
        <v>68</v>
      </c>
      <c r="G300" s="72">
        <f>G301</f>
        <v>150</v>
      </c>
    </row>
    <row r="301" spans="1:7" ht="17.25" customHeight="1">
      <c r="A301" s="11" t="s">
        <v>374</v>
      </c>
      <c r="B301" s="16"/>
      <c r="C301" s="16" t="s">
        <v>105</v>
      </c>
      <c r="D301" s="12" t="s">
        <v>38</v>
      </c>
      <c r="E301" s="12" t="s">
        <v>375</v>
      </c>
      <c r="F301" s="12" t="s">
        <v>68</v>
      </c>
      <c r="G301" s="72">
        <f>G302</f>
        <v>150</v>
      </c>
    </row>
    <row r="302" spans="1:7" ht="18" customHeight="1">
      <c r="A302" s="11" t="s">
        <v>376</v>
      </c>
      <c r="B302" s="16"/>
      <c r="C302" s="16" t="s">
        <v>105</v>
      </c>
      <c r="D302" s="12" t="s">
        <v>38</v>
      </c>
      <c r="E302" s="12" t="s">
        <v>257</v>
      </c>
      <c r="F302" s="12" t="s">
        <v>68</v>
      </c>
      <c r="G302" s="72">
        <f>G303</f>
        <v>150</v>
      </c>
    </row>
    <row r="303" spans="1:7" ht="27.75" customHeight="1">
      <c r="A303" s="17" t="s">
        <v>75</v>
      </c>
      <c r="B303" s="16"/>
      <c r="C303" s="16" t="s">
        <v>105</v>
      </c>
      <c r="D303" s="12" t="s">
        <v>38</v>
      </c>
      <c r="E303" s="12" t="s">
        <v>257</v>
      </c>
      <c r="F303" s="12" t="s">
        <v>62</v>
      </c>
      <c r="G303" s="72">
        <v>150</v>
      </c>
    </row>
    <row r="304" spans="1:7" ht="15" customHeight="1">
      <c r="A304" s="11" t="s">
        <v>13</v>
      </c>
      <c r="B304" s="16"/>
      <c r="C304" s="16" t="s">
        <v>41</v>
      </c>
      <c r="D304" s="12" t="s">
        <v>47</v>
      </c>
      <c r="E304" s="12" t="s">
        <v>67</v>
      </c>
      <c r="F304" s="12" t="s">
        <v>68</v>
      </c>
      <c r="G304" s="72">
        <f>G305</f>
        <v>133.8</v>
      </c>
    </row>
    <row r="305" spans="1:7" ht="21.75" customHeight="1">
      <c r="A305" s="11" t="s">
        <v>200</v>
      </c>
      <c r="B305" s="16"/>
      <c r="C305" s="16" t="s">
        <v>105</v>
      </c>
      <c r="D305" s="12" t="s">
        <v>47</v>
      </c>
      <c r="E305" s="12" t="s">
        <v>368</v>
      </c>
      <c r="F305" s="12" t="s">
        <v>68</v>
      </c>
      <c r="G305" s="72">
        <f>G306</f>
        <v>133.8</v>
      </c>
    </row>
    <row r="306" spans="1:7" ht="27.75" customHeight="1">
      <c r="A306" s="11" t="s">
        <v>238</v>
      </c>
      <c r="B306" s="16"/>
      <c r="C306" s="16" t="s">
        <v>105</v>
      </c>
      <c r="D306" s="12" t="s">
        <v>47</v>
      </c>
      <c r="E306" s="12" t="s">
        <v>236</v>
      </c>
      <c r="F306" s="12" t="s">
        <v>68</v>
      </c>
      <c r="G306" s="72">
        <f>G307</f>
        <v>133.8</v>
      </c>
    </row>
    <row r="307" spans="1:7" ht="27.75" customHeight="1">
      <c r="A307" s="17" t="s">
        <v>75</v>
      </c>
      <c r="B307" s="16"/>
      <c r="C307" s="16" t="s">
        <v>105</v>
      </c>
      <c r="D307" s="12" t="s">
        <v>47</v>
      </c>
      <c r="E307" s="12" t="s">
        <v>236</v>
      </c>
      <c r="F307" s="12" t="s">
        <v>62</v>
      </c>
      <c r="G307" s="72">
        <v>133.8</v>
      </c>
    </row>
    <row r="308" spans="1:7" ht="15" customHeight="1">
      <c r="A308" s="17" t="s">
        <v>323</v>
      </c>
      <c r="B308" s="16"/>
      <c r="C308" s="16" t="s">
        <v>105</v>
      </c>
      <c r="D308" s="12" t="s">
        <v>47</v>
      </c>
      <c r="E308" s="12" t="s">
        <v>321</v>
      </c>
      <c r="F308" s="12" t="s">
        <v>68</v>
      </c>
      <c r="G308" s="72">
        <f>G309</f>
        <v>4.7</v>
      </c>
    </row>
    <row r="309" spans="1:7" ht="21" customHeight="1">
      <c r="A309" s="17" t="s">
        <v>323</v>
      </c>
      <c r="B309" s="16"/>
      <c r="C309" s="16" t="s">
        <v>105</v>
      </c>
      <c r="D309" s="12" t="s">
        <v>47</v>
      </c>
      <c r="E309" s="12" t="s">
        <v>264</v>
      </c>
      <c r="F309" s="12" t="s">
        <v>68</v>
      </c>
      <c r="G309" s="72">
        <f>G310</f>
        <v>4.7</v>
      </c>
    </row>
    <row r="310" spans="1:7" ht="27.75" customHeight="1">
      <c r="A310" s="17" t="s">
        <v>75</v>
      </c>
      <c r="B310" s="16"/>
      <c r="C310" s="16" t="s">
        <v>105</v>
      </c>
      <c r="D310" s="12" t="s">
        <v>47</v>
      </c>
      <c r="E310" s="12" t="s">
        <v>264</v>
      </c>
      <c r="F310" s="12" t="s">
        <v>62</v>
      </c>
      <c r="G310" s="72">
        <v>4.7</v>
      </c>
    </row>
    <row r="311" spans="1:7" ht="15.75" customHeight="1">
      <c r="A311" s="17" t="s">
        <v>55</v>
      </c>
      <c r="B311" s="16"/>
      <c r="C311" s="16" t="s">
        <v>45</v>
      </c>
      <c r="D311" s="12" t="s">
        <v>66</v>
      </c>
      <c r="E311" s="12" t="s">
        <v>67</v>
      </c>
      <c r="F311" s="12" t="s">
        <v>68</v>
      </c>
      <c r="G311" s="72">
        <f>G312</f>
        <v>2534.4</v>
      </c>
    </row>
    <row r="312" spans="1:7" ht="19.5" customHeight="1">
      <c r="A312" s="17" t="s">
        <v>29</v>
      </c>
      <c r="B312" s="16"/>
      <c r="C312" s="16" t="s">
        <v>45</v>
      </c>
      <c r="D312" s="12" t="s">
        <v>39</v>
      </c>
      <c r="E312" s="12" t="s">
        <v>67</v>
      </c>
      <c r="F312" s="12" t="s">
        <v>68</v>
      </c>
      <c r="G312" s="72">
        <f>G313</f>
        <v>2534.4</v>
      </c>
    </row>
    <row r="313" spans="1:7" ht="27.75" customHeight="1">
      <c r="A313" s="17" t="s">
        <v>377</v>
      </c>
      <c r="B313" s="16"/>
      <c r="C313" s="16" t="s">
        <v>45</v>
      </c>
      <c r="D313" s="12" t="s">
        <v>39</v>
      </c>
      <c r="E313" s="12" t="s">
        <v>150</v>
      </c>
      <c r="F313" s="12" t="s">
        <v>68</v>
      </c>
      <c r="G313" s="72">
        <f>G314</f>
        <v>2534.4</v>
      </c>
    </row>
    <row r="314" spans="1:7" ht="69" customHeight="1">
      <c r="A314" s="11" t="s">
        <v>378</v>
      </c>
      <c r="B314" s="16"/>
      <c r="C314" s="16" t="s">
        <v>45</v>
      </c>
      <c r="D314" s="12" t="s">
        <v>39</v>
      </c>
      <c r="E314" s="12" t="s">
        <v>379</v>
      </c>
      <c r="F314" s="12" t="s">
        <v>68</v>
      </c>
      <c r="G314" s="72">
        <f>G315</f>
        <v>2534.4</v>
      </c>
    </row>
    <row r="315" spans="1:7" ht="66" customHeight="1">
      <c r="A315" s="11" t="s">
        <v>378</v>
      </c>
      <c r="B315" s="16"/>
      <c r="C315" s="16" t="s">
        <v>45</v>
      </c>
      <c r="D315" s="12" t="s">
        <v>39</v>
      </c>
      <c r="E315" s="12" t="s">
        <v>380</v>
      </c>
      <c r="F315" s="12" t="s">
        <v>68</v>
      </c>
      <c r="G315" s="72">
        <f>G316</f>
        <v>2534.4</v>
      </c>
    </row>
    <row r="316" spans="1:7" ht="27.75" customHeight="1">
      <c r="A316" s="15" t="s">
        <v>96</v>
      </c>
      <c r="B316" s="16"/>
      <c r="C316" s="16" t="s">
        <v>45</v>
      </c>
      <c r="D316" s="12" t="s">
        <v>39</v>
      </c>
      <c r="E316" s="12" t="s">
        <v>380</v>
      </c>
      <c r="F316" s="12" t="s">
        <v>4</v>
      </c>
      <c r="G316" s="72">
        <v>2534.4</v>
      </c>
    </row>
    <row r="317" spans="1:7" s="47" customFormat="1" ht="12.75">
      <c r="A317" s="110" t="s">
        <v>353</v>
      </c>
      <c r="B317" s="117">
        <v>933</v>
      </c>
      <c r="C317" s="118" t="s">
        <v>66</v>
      </c>
      <c r="D317" s="114" t="s">
        <v>66</v>
      </c>
      <c r="E317" s="114" t="s">
        <v>67</v>
      </c>
      <c r="F317" s="114" t="s">
        <v>68</v>
      </c>
      <c r="G317" s="115">
        <f>G318</f>
        <v>175.2</v>
      </c>
    </row>
    <row r="318" spans="1:7" ht="13.5">
      <c r="A318" s="17" t="s">
        <v>64</v>
      </c>
      <c r="B318" s="86"/>
      <c r="C318" s="16" t="s">
        <v>48</v>
      </c>
      <c r="D318" s="12" t="s">
        <v>66</v>
      </c>
      <c r="E318" s="12" t="s">
        <v>67</v>
      </c>
      <c r="F318" s="12" t="s">
        <v>68</v>
      </c>
      <c r="G318" s="72">
        <f>G319</f>
        <v>175.2</v>
      </c>
    </row>
    <row r="319" spans="1:7" s="25" customFormat="1" ht="25.5">
      <c r="A319" s="17" t="s">
        <v>194</v>
      </c>
      <c r="B319" s="86"/>
      <c r="C319" s="16" t="s">
        <v>48</v>
      </c>
      <c r="D319" s="12" t="s">
        <v>148</v>
      </c>
      <c r="E319" s="12" t="s">
        <v>67</v>
      </c>
      <c r="F319" s="12" t="s">
        <v>68</v>
      </c>
      <c r="G319" s="72">
        <f>G320</f>
        <v>175.2</v>
      </c>
    </row>
    <row r="320" spans="1:7" s="25" customFormat="1" ht="25.5">
      <c r="A320" s="17" t="s">
        <v>195</v>
      </c>
      <c r="B320" s="86"/>
      <c r="C320" s="16" t="s">
        <v>48</v>
      </c>
      <c r="D320" s="12" t="s">
        <v>39</v>
      </c>
      <c r="E320" s="12" t="s">
        <v>196</v>
      </c>
      <c r="F320" s="12" t="s">
        <v>197</v>
      </c>
      <c r="G320" s="72">
        <f>G321</f>
        <v>175.2</v>
      </c>
    </row>
    <row r="321" spans="1:7" s="25" customFormat="1" ht="13.5">
      <c r="A321" s="17" t="s">
        <v>164</v>
      </c>
      <c r="B321" s="86"/>
      <c r="C321" s="16" t="s">
        <v>198</v>
      </c>
      <c r="D321" s="12" t="s">
        <v>39</v>
      </c>
      <c r="E321" s="12" t="s">
        <v>165</v>
      </c>
      <c r="F321" s="12" t="s">
        <v>68</v>
      </c>
      <c r="G321" s="72">
        <f>G322</f>
        <v>175.2</v>
      </c>
    </row>
    <row r="322" spans="1:7" s="25" customFormat="1" ht="25.5">
      <c r="A322" s="17" t="s">
        <v>75</v>
      </c>
      <c r="B322" s="86"/>
      <c r="C322" s="16" t="s">
        <v>48</v>
      </c>
      <c r="D322" s="12" t="s">
        <v>39</v>
      </c>
      <c r="E322" s="12" t="s">
        <v>165</v>
      </c>
      <c r="F322" s="12" t="s">
        <v>62</v>
      </c>
      <c r="G322" s="72">
        <v>175.2</v>
      </c>
    </row>
    <row r="323" spans="1:7" s="47" customFormat="1" ht="38.25">
      <c r="A323" s="110" t="s">
        <v>392</v>
      </c>
      <c r="B323" s="92">
        <v>934</v>
      </c>
      <c r="C323" s="55" t="s">
        <v>66</v>
      </c>
      <c r="D323" s="56" t="s">
        <v>66</v>
      </c>
      <c r="E323" s="56" t="s">
        <v>67</v>
      </c>
      <c r="F323" s="56" t="s">
        <v>68</v>
      </c>
      <c r="G323" s="115">
        <f>G324+G345</f>
        <v>59656.3</v>
      </c>
    </row>
    <row r="324" spans="1:7" s="49" customFormat="1" ht="12.75">
      <c r="A324" s="11" t="s">
        <v>52</v>
      </c>
      <c r="B324" s="12"/>
      <c r="C324" s="12" t="s">
        <v>41</v>
      </c>
      <c r="D324" s="12" t="s">
        <v>66</v>
      </c>
      <c r="E324" s="12" t="s">
        <v>67</v>
      </c>
      <c r="F324" s="12" t="s">
        <v>68</v>
      </c>
      <c r="G324" s="72">
        <f>G325+G334+G341</f>
        <v>52964</v>
      </c>
    </row>
    <row r="325" spans="1:7" ht="13.5">
      <c r="A325" s="21" t="s">
        <v>12</v>
      </c>
      <c r="B325" s="74"/>
      <c r="C325" s="12" t="s">
        <v>41</v>
      </c>
      <c r="D325" s="12" t="s">
        <v>38</v>
      </c>
      <c r="E325" s="12" t="s">
        <v>67</v>
      </c>
      <c r="F325" s="12" t="s">
        <v>68</v>
      </c>
      <c r="G325" s="72">
        <f>G326+G328+G330+G332</f>
        <v>37063.4</v>
      </c>
    </row>
    <row r="326" spans="1:7" ht="89.25">
      <c r="A326" s="21" t="s">
        <v>251</v>
      </c>
      <c r="B326" s="74"/>
      <c r="C326" s="12" t="s">
        <v>41</v>
      </c>
      <c r="D326" s="12" t="s">
        <v>38</v>
      </c>
      <c r="E326" s="12" t="s">
        <v>252</v>
      </c>
      <c r="F326" s="12" t="s">
        <v>68</v>
      </c>
      <c r="G326" s="72">
        <f>G327</f>
        <v>33657</v>
      </c>
    </row>
    <row r="327" spans="1:7" ht="13.5">
      <c r="A327" s="23" t="s">
        <v>104</v>
      </c>
      <c r="B327" s="89"/>
      <c r="C327" s="12" t="s">
        <v>41</v>
      </c>
      <c r="D327" s="12" t="s">
        <v>38</v>
      </c>
      <c r="E327" s="12" t="s">
        <v>252</v>
      </c>
      <c r="F327" s="12" t="s">
        <v>101</v>
      </c>
      <c r="G327" s="72">
        <v>33657</v>
      </c>
    </row>
    <row r="328" spans="1:7" ht="42" customHeight="1">
      <c r="A328" s="21" t="s">
        <v>253</v>
      </c>
      <c r="B328" s="74"/>
      <c r="C328" s="12" t="s">
        <v>41</v>
      </c>
      <c r="D328" s="12" t="s">
        <v>38</v>
      </c>
      <c r="E328" s="12" t="s">
        <v>254</v>
      </c>
      <c r="F328" s="12" t="s">
        <v>68</v>
      </c>
      <c r="G328" s="72">
        <f>G329</f>
        <v>195.6</v>
      </c>
    </row>
    <row r="329" spans="1:7" ht="13.5">
      <c r="A329" s="23" t="s">
        <v>104</v>
      </c>
      <c r="B329" s="89"/>
      <c r="C329" s="12" t="s">
        <v>41</v>
      </c>
      <c r="D329" s="12" t="s">
        <v>38</v>
      </c>
      <c r="E329" s="12" t="s">
        <v>254</v>
      </c>
      <c r="F329" s="12" t="s">
        <v>101</v>
      </c>
      <c r="G329" s="72">
        <v>195.6</v>
      </c>
    </row>
    <row r="330" spans="1:7" ht="42" customHeight="1">
      <c r="A330" s="21" t="s">
        <v>253</v>
      </c>
      <c r="B330" s="74"/>
      <c r="C330" s="12" t="s">
        <v>41</v>
      </c>
      <c r="D330" s="12" t="s">
        <v>38</v>
      </c>
      <c r="E330" s="12" t="s">
        <v>254</v>
      </c>
      <c r="F330" s="12" t="s">
        <v>68</v>
      </c>
      <c r="G330" s="72">
        <f>G331</f>
        <v>3194.1</v>
      </c>
    </row>
    <row r="331" spans="1:7" ht="38.25">
      <c r="A331" s="21" t="s">
        <v>255</v>
      </c>
      <c r="B331" s="74"/>
      <c r="C331" s="12" t="s">
        <v>41</v>
      </c>
      <c r="D331" s="12" t="s">
        <v>38</v>
      </c>
      <c r="E331" s="12" t="s">
        <v>254</v>
      </c>
      <c r="F331" s="12" t="s">
        <v>187</v>
      </c>
      <c r="G331" s="72">
        <v>3194.1</v>
      </c>
    </row>
    <row r="332" spans="1:7" ht="25.5">
      <c r="A332" s="21" t="s">
        <v>256</v>
      </c>
      <c r="B332" s="74"/>
      <c r="C332" s="12" t="s">
        <v>105</v>
      </c>
      <c r="D332" s="12" t="s">
        <v>38</v>
      </c>
      <c r="E332" s="12" t="s">
        <v>257</v>
      </c>
      <c r="F332" s="12" t="s">
        <v>68</v>
      </c>
      <c r="G332" s="72">
        <f>G333</f>
        <v>16.7</v>
      </c>
    </row>
    <row r="333" spans="1:7" ht="25.5">
      <c r="A333" s="21" t="s">
        <v>75</v>
      </c>
      <c r="B333" s="74"/>
      <c r="C333" s="12" t="s">
        <v>105</v>
      </c>
      <c r="D333" s="12" t="s">
        <v>38</v>
      </c>
      <c r="E333" s="12" t="s">
        <v>257</v>
      </c>
      <c r="F333" s="12" t="s">
        <v>62</v>
      </c>
      <c r="G333" s="72">
        <v>16.7</v>
      </c>
    </row>
    <row r="334" spans="1:7" ht="12.75">
      <c r="A334" s="11" t="s">
        <v>13</v>
      </c>
      <c r="B334" s="12"/>
      <c r="C334" s="12" t="s">
        <v>41</v>
      </c>
      <c r="D334" s="12" t="s">
        <v>47</v>
      </c>
      <c r="E334" s="12" t="s">
        <v>67</v>
      </c>
      <c r="F334" s="12" t="s">
        <v>68</v>
      </c>
      <c r="G334" s="72">
        <f>G335+G339</f>
        <v>13184.6</v>
      </c>
    </row>
    <row r="335" spans="1:7" ht="15" customHeight="1">
      <c r="A335" s="17" t="s">
        <v>200</v>
      </c>
      <c r="B335" s="86"/>
      <c r="C335" s="16" t="s">
        <v>41</v>
      </c>
      <c r="D335" s="12" t="s">
        <v>47</v>
      </c>
      <c r="E335" s="12" t="s">
        <v>201</v>
      </c>
      <c r="F335" s="12" t="s">
        <v>68</v>
      </c>
      <c r="G335" s="72">
        <f>G337+G338</f>
        <v>12069.4</v>
      </c>
    </row>
    <row r="336" spans="1:7" ht="25.5">
      <c r="A336" s="17" t="s">
        <v>238</v>
      </c>
      <c r="B336" s="86"/>
      <c r="C336" s="16" t="s">
        <v>41</v>
      </c>
      <c r="D336" s="12" t="s">
        <v>47</v>
      </c>
      <c r="E336" s="12" t="s">
        <v>236</v>
      </c>
      <c r="F336" s="12" t="s">
        <v>68</v>
      </c>
      <c r="G336" s="72">
        <f>G337+G338</f>
        <v>12069.4</v>
      </c>
    </row>
    <row r="337" spans="1:7" ht="13.5">
      <c r="A337" s="17" t="s">
        <v>104</v>
      </c>
      <c r="B337" s="86"/>
      <c r="C337" s="16" t="s">
        <v>41</v>
      </c>
      <c r="D337" s="12" t="s">
        <v>47</v>
      </c>
      <c r="E337" s="12" t="s">
        <v>236</v>
      </c>
      <c r="F337" s="12" t="s">
        <v>101</v>
      </c>
      <c r="G337" s="72">
        <v>8076.5</v>
      </c>
    </row>
    <row r="338" spans="1:7" ht="24" customHeight="1">
      <c r="A338" s="17" t="s">
        <v>75</v>
      </c>
      <c r="B338" s="86"/>
      <c r="C338" s="16" t="s">
        <v>41</v>
      </c>
      <c r="D338" s="12" t="s">
        <v>47</v>
      </c>
      <c r="E338" s="12" t="s">
        <v>236</v>
      </c>
      <c r="F338" s="12" t="s">
        <v>62</v>
      </c>
      <c r="G338" s="72">
        <v>3992.9</v>
      </c>
    </row>
    <row r="339" spans="1:7" ht="66" customHeight="1">
      <c r="A339" s="21" t="s">
        <v>263</v>
      </c>
      <c r="B339" s="86"/>
      <c r="C339" s="16" t="s">
        <v>41</v>
      </c>
      <c r="D339" s="12" t="s">
        <v>47</v>
      </c>
      <c r="E339" s="12" t="s">
        <v>264</v>
      </c>
      <c r="F339" s="12" t="s">
        <v>68</v>
      </c>
      <c r="G339" s="72">
        <f>G340</f>
        <v>1115.2</v>
      </c>
    </row>
    <row r="340" spans="1:7" ht="27" customHeight="1">
      <c r="A340" s="17" t="s">
        <v>75</v>
      </c>
      <c r="B340" s="86"/>
      <c r="C340" s="16" t="s">
        <v>41</v>
      </c>
      <c r="D340" s="12" t="s">
        <v>47</v>
      </c>
      <c r="E340" s="12" t="s">
        <v>264</v>
      </c>
      <c r="F340" s="12" t="s">
        <v>62</v>
      </c>
      <c r="G340" s="72">
        <v>1115.2</v>
      </c>
    </row>
    <row r="341" spans="1:7" ht="25.5">
      <c r="A341" s="17" t="s">
        <v>14</v>
      </c>
      <c r="B341" s="86"/>
      <c r="C341" s="16" t="s">
        <v>41</v>
      </c>
      <c r="D341" s="12" t="s">
        <v>41</v>
      </c>
      <c r="E341" s="12" t="s">
        <v>67</v>
      </c>
      <c r="F341" s="12" t="s">
        <v>68</v>
      </c>
      <c r="G341" s="72">
        <f>G342</f>
        <v>2716</v>
      </c>
    </row>
    <row r="342" spans="1:7" ht="65.25" customHeight="1">
      <c r="A342" s="11" t="s">
        <v>77</v>
      </c>
      <c r="B342" s="16"/>
      <c r="C342" s="16" t="s">
        <v>41</v>
      </c>
      <c r="D342" s="12" t="s">
        <v>41</v>
      </c>
      <c r="E342" s="12" t="s">
        <v>70</v>
      </c>
      <c r="F342" s="12" t="s">
        <v>68</v>
      </c>
      <c r="G342" s="72">
        <f>G343</f>
        <v>2716</v>
      </c>
    </row>
    <row r="343" spans="1:7" ht="12.75">
      <c r="A343" s="11" t="s">
        <v>5</v>
      </c>
      <c r="B343" s="16"/>
      <c r="C343" s="16" t="s">
        <v>41</v>
      </c>
      <c r="D343" s="12" t="s">
        <v>41</v>
      </c>
      <c r="E343" s="12" t="s">
        <v>78</v>
      </c>
      <c r="F343" s="12" t="s">
        <v>68</v>
      </c>
      <c r="G343" s="72">
        <f>G344</f>
        <v>2716</v>
      </c>
    </row>
    <row r="344" spans="1:7" ht="25.5">
      <c r="A344" s="17" t="s">
        <v>75</v>
      </c>
      <c r="B344" s="86"/>
      <c r="C344" s="16" t="s">
        <v>41</v>
      </c>
      <c r="D344" s="12" t="s">
        <v>41</v>
      </c>
      <c r="E344" s="12" t="s">
        <v>78</v>
      </c>
      <c r="F344" s="12" t="s">
        <v>62</v>
      </c>
      <c r="G344" s="72">
        <v>2716</v>
      </c>
    </row>
    <row r="345" spans="1:8" s="43" customFormat="1" ht="12.75">
      <c r="A345" s="11" t="s">
        <v>55</v>
      </c>
      <c r="B345" s="12"/>
      <c r="C345" s="12" t="s">
        <v>45</v>
      </c>
      <c r="D345" s="12" t="s">
        <v>66</v>
      </c>
      <c r="E345" s="12" t="s">
        <v>67</v>
      </c>
      <c r="F345" s="12" t="s">
        <v>68</v>
      </c>
      <c r="G345" s="72">
        <f>G346</f>
        <v>6692.3</v>
      </c>
      <c r="H345" s="45"/>
    </row>
    <row r="346" spans="1:8" ht="12.75">
      <c r="A346" s="32" t="s">
        <v>29</v>
      </c>
      <c r="B346" s="33"/>
      <c r="C346" s="33" t="s">
        <v>45</v>
      </c>
      <c r="D346" s="33" t="s">
        <v>39</v>
      </c>
      <c r="E346" s="33" t="s">
        <v>67</v>
      </c>
      <c r="F346" s="33" t="s">
        <v>68</v>
      </c>
      <c r="G346" s="79">
        <f>G347+G349+G353+G355+G351</f>
        <v>6692.3</v>
      </c>
      <c r="H346" s="28"/>
    </row>
    <row r="347" spans="1:8" ht="25.5">
      <c r="A347" s="11" t="s">
        <v>290</v>
      </c>
      <c r="B347" s="12"/>
      <c r="C347" s="12" t="s">
        <v>45</v>
      </c>
      <c r="D347" s="12" t="s">
        <v>39</v>
      </c>
      <c r="E347" s="12" t="s">
        <v>291</v>
      </c>
      <c r="F347" s="12" t="s">
        <v>68</v>
      </c>
      <c r="G347" s="72">
        <f>G348</f>
        <v>205.6</v>
      </c>
      <c r="H347" s="28"/>
    </row>
    <row r="348" spans="1:8" ht="38.25">
      <c r="A348" s="11" t="s">
        <v>292</v>
      </c>
      <c r="B348" s="12"/>
      <c r="C348" s="12" t="s">
        <v>45</v>
      </c>
      <c r="D348" s="12" t="s">
        <v>39</v>
      </c>
      <c r="E348" s="12" t="s">
        <v>291</v>
      </c>
      <c r="F348" s="12" t="s">
        <v>293</v>
      </c>
      <c r="G348" s="72">
        <v>205.6</v>
      </c>
      <c r="H348" s="28"/>
    </row>
    <row r="349" spans="1:8" ht="25.5">
      <c r="A349" s="11" t="s">
        <v>294</v>
      </c>
      <c r="B349" s="12"/>
      <c r="C349" s="12" t="s">
        <v>45</v>
      </c>
      <c r="D349" s="12" t="s">
        <v>39</v>
      </c>
      <c r="E349" s="12" t="s">
        <v>295</v>
      </c>
      <c r="F349" s="12" t="s">
        <v>68</v>
      </c>
      <c r="G349" s="72">
        <f>G350</f>
        <v>693.4</v>
      </c>
      <c r="H349" s="28"/>
    </row>
    <row r="350" spans="1:8" ht="12.75">
      <c r="A350" s="11" t="s">
        <v>296</v>
      </c>
      <c r="B350" s="12"/>
      <c r="C350" s="12" t="s">
        <v>45</v>
      </c>
      <c r="D350" s="12" t="s">
        <v>39</v>
      </c>
      <c r="E350" s="12" t="s">
        <v>295</v>
      </c>
      <c r="F350" s="12" t="s">
        <v>297</v>
      </c>
      <c r="G350" s="72">
        <v>693.4</v>
      </c>
      <c r="H350" s="28"/>
    </row>
    <row r="351" spans="1:8" ht="12.75">
      <c r="A351" s="11" t="s">
        <v>323</v>
      </c>
      <c r="B351" s="12"/>
      <c r="C351" s="12" t="s">
        <v>146</v>
      </c>
      <c r="D351" s="12" t="s">
        <v>39</v>
      </c>
      <c r="E351" s="12" t="s">
        <v>321</v>
      </c>
      <c r="F351" s="12" t="s">
        <v>68</v>
      </c>
      <c r="G351" s="72">
        <f>G352</f>
        <v>663.8</v>
      </c>
      <c r="H351" s="30"/>
    </row>
    <row r="352" spans="1:8" ht="18.75" customHeight="1">
      <c r="A352" s="11" t="s">
        <v>30</v>
      </c>
      <c r="B352" s="12"/>
      <c r="C352" s="12" t="s">
        <v>146</v>
      </c>
      <c r="D352" s="12" t="s">
        <v>39</v>
      </c>
      <c r="E352" s="12" t="s">
        <v>321</v>
      </c>
      <c r="F352" s="12" t="s">
        <v>322</v>
      </c>
      <c r="G352" s="72">
        <v>663.8</v>
      </c>
      <c r="H352" s="30"/>
    </row>
    <row r="353" spans="1:8" ht="62.25" customHeight="1">
      <c r="A353" s="21" t="s">
        <v>263</v>
      </c>
      <c r="B353" s="74"/>
      <c r="C353" s="12" t="s">
        <v>45</v>
      </c>
      <c r="D353" s="12" t="s">
        <v>39</v>
      </c>
      <c r="E353" s="12" t="s">
        <v>264</v>
      </c>
      <c r="F353" s="12" t="s">
        <v>68</v>
      </c>
      <c r="G353" s="72">
        <f>G354</f>
        <v>3997.9</v>
      </c>
      <c r="H353" s="30"/>
    </row>
    <row r="354" spans="1:8" ht="22.5" customHeight="1">
      <c r="A354" s="11" t="s">
        <v>30</v>
      </c>
      <c r="B354" s="12"/>
      <c r="C354" s="12" t="s">
        <v>45</v>
      </c>
      <c r="D354" s="12" t="s">
        <v>39</v>
      </c>
      <c r="E354" s="12" t="s">
        <v>264</v>
      </c>
      <c r="F354" s="12" t="s">
        <v>322</v>
      </c>
      <c r="G354" s="72">
        <v>3997.9</v>
      </c>
      <c r="H354" s="30"/>
    </row>
    <row r="355" spans="1:8" ht="22.5" customHeight="1">
      <c r="A355" s="11" t="s">
        <v>59</v>
      </c>
      <c r="B355" s="12"/>
      <c r="C355" s="12" t="s">
        <v>45</v>
      </c>
      <c r="D355" s="12" t="s">
        <v>39</v>
      </c>
      <c r="E355" s="12" t="s">
        <v>97</v>
      </c>
      <c r="F355" s="12" t="s">
        <v>68</v>
      </c>
      <c r="G355" s="72">
        <f>G356</f>
        <v>1131.6</v>
      </c>
      <c r="H355" s="30"/>
    </row>
    <row r="356" spans="1:8" ht="25.5">
      <c r="A356" s="17" t="s">
        <v>75</v>
      </c>
      <c r="B356" s="74"/>
      <c r="C356" s="12" t="s">
        <v>146</v>
      </c>
      <c r="D356" s="12" t="s">
        <v>39</v>
      </c>
      <c r="E356" s="12" t="s">
        <v>97</v>
      </c>
      <c r="F356" s="12" t="s">
        <v>62</v>
      </c>
      <c r="G356" s="72">
        <v>1131.6</v>
      </c>
      <c r="H356" s="30"/>
    </row>
    <row r="357" spans="1:9" s="47" customFormat="1" ht="25.5">
      <c r="A357" s="110" t="s">
        <v>391</v>
      </c>
      <c r="B357" s="111">
        <v>935</v>
      </c>
      <c r="C357" s="56" t="s">
        <v>66</v>
      </c>
      <c r="D357" s="56" t="s">
        <v>66</v>
      </c>
      <c r="E357" s="56" t="s">
        <v>67</v>
      </c>
      <c r="F357" s="56" t="s">
        <v>68</v>
      </c>
      <c r="G357" s="93">
        <f>G358+G367+G371+G396+G408+G419+G437</f>
        <v>60442.1</v>
      </c>
      <c r="H357" s="61"/>
      <c r="I357" s="131"/>
    </row>
    <row r="358" spans="1:8" s="43" customFormat="1" ht="12.75">
      <c r="A358" s="58" t="s">
        <v>49</v>
      </c>
      <c r="B358" s="73"/>
      <c r="C358" s="12" t="s">
        <v>38</v>
      </c>
      <c r="D358" s="12" t="s">
        <v>66</v>
      </c>
      <c r="E358" s="12" t="s">
        <v>67</v>
      </c>
      <c r="F358" s="12" t="s">
        <v>68</v>
      </c>
      <c r="G358" s="72">
        <f>G359+G364</f>
        <v>848.7</v>
      </c>
      <c r="H358" s="42"/>
    </row>
    <row r="359" spans="1:7" ht="68.25" customHeight="1">
      <c r="A359" s="17" t="s">
        <v>159</v>
      </c>
      <c r="B359" s="74"/>
      <c r="C359" s="12" t="s">
        <v>38</v>
      </c>
      <c r="D359" s="12" t="s">
        <v>40</v>
      </c>
      <c r="E359" s="12" t="s">
        <v>67</v>
      </c>
      <c r="F359" s="12" t="s">
        <v>68</v>
      </c>
      <c r="G359" s="72">
        <f>G360</f>
        <v>474.6</v>
      </c>
    </row>
    <row r="360" spans="1:7" ht="63" customHeight="1">
      <c r="A360" s="11" t="s">
        <v>77</v>
      </c>
      <c r="B360" s="12"/>
      <c r="C360" s="12" t="s">
        <v>38</v>
      </c>
      <c r="D360" s="12" t="s">
        <v>40</v>
      </c>
      <c r="E360" s="12" t="s">
        <v>78</v>
      </c>
      <c r="F360" s="12" t="s">
        <v>68</v>
      </c>
      <c r="G360" s="72">
        <f>G361+G362</f>
        <v>474.6</v>
      </c>
    </row>
    <row r="361" spans="1:7" ht="25.5">
      <c r="A361" s="11" t="s">
        <v>75</v>
      </c>
      <c r="B361" s="12"/>
      <c r="C361" s="12" t="s">
        <v>38</v>
      </c>
      <c r="D361" s="12" t="s">
        <v>40</v>
      </c>
      <c r="E361" s="12" t="s">
        <v>78</v>
      </c>
      <c r="F361" s="12" t="s">
        <v>62</v>
      </c>
      <c r="G361" s="72">
        <v>257.6</v>
      </c>
    </row>
    <row r="362" spans="1:7" ht="51">
      <c r="A362" s="11" t="s">
        <v>384</v>
      </c>
      <c r="B362" s="12"/>
      <c r="C362" s="12" t="s">
        <v>38</v>
      </c>
      <c r="D362" s="12" t="s">
        <v>40</v>
      </c>
      <c r="E362" s="12" t="s">
        <v>385</v>
      </c>
      <c r="F362" s="12" t="s">
        <v>68</v>
      </c>
      <c r="G362" s="72">
        <f>G363</f>
        <v>217</v>
      </c>
    </row>
    <row r="363" spans="1:7" ht="25.5">
      <c r="A363" s="19" t="s">
        <v>88</v>
      </c>
      <c r="B363" s="12"/>
      <c r="C363" s="12" t="s">
        <v>38</v>
      </c>
      <c r="D363" s="12" t="s">
        <v>40</v>
      </c>
      <c r="E363" s="12" t="s">
        <v>385</v>
      </c>
      <c r="F363" s="12" t="s">
        <v>86</v>
      </c>
      <c r="G363" s="72">
        <v>217</v>
      </c>
    </row>
    <row r="364" spans="1:7" ht="12.75">
      <c r="A364" s="11" t="s">
        <v>7</v>
      </c>
      <c r="B364" s="12"/>
      <c r="C364" s="12" t="s">
        <v>38</v>
      </c>
      <c r="D364" s="12" t="s">
        <v>85</v>
      </c>
      <c r="E364" s="12" t="s">
        <v>67</v>
      </c>
      <c r="F364" s="12" t="s">
        <v>68</v>
      </c>
      <c r="G364" s="72">
        <f>G365</f>
        <v>374.1</v>
      </c>
    </row>
    <row r="365" spans="1:7" ht="25.5">
      <c r="A365" s="11" t="s">
        <v>243</v>
      </c>
      <c r="B365" s="16"/>
      <c r="C365" s="16" t="s">
        <v>72</v>
      </c>
      <c r="D365" s="12" t="s">
        <v>85</v>
      </c>
      <c r="E365" s="12" t="s">
        <v>244</v>
      </c>
      <c r="F365" s="12" t="s">
        <v>68</v>
      </c>
      <c r="G365" s="72">
        <f>G366</f>
        <v>374.1</v>
      </c>
    </row>
    <row r="366" spans="1:7" ht="25.5">
      <c r="A366" s="11" t="s">
        <v>75</v>
      </c>
      <c r="B366" s="16"/>
      <c r="C366" s="16" t="s">
        <v>38</v>
      </c>
      <c r="D366" s="12" t="s">
        <v>85</v>
      </c>
      <c r="E366" s="12" t="s">
        <v>244</v>
      </c>
      <c r="F366" s="12" t="s">
        <v>62</v>
      </c>
      <c r="G366" s="72">
        <v>374.1</v>
      </c>
    </row>
    <row r="367" spans="1:7" s="50" customFormat="1" ht="13.5">
      <c r="A367" s="15" t="s">
        <v>50</v>
      </c>
      <c r="B367" s="85"/>
      <c r="C367" s="16" t="s">
        <v>40</v>
      </c>
      <c r="D367" s="12" t="s">
        <v>66</v>
      </c>
      <c r="E367" s="12" t="s">
        <v>98</v>
      </c>
      <c r="F367" s="12" t="s">
        <v>68</v>
      </c>
      <c r="G367" s="72">
        <f>G368</f>
        <v>2520.8</v>
      </c>
    </row>
    <row r="368" spans="1:7" ht="25.5">
      <c r="A368" s="17" t="s">
        <v>239</v>
      </c>
      <c r="B368" s="94"/>
      <c r="C368" s="16" t="s">
        <v>40</v>
      </c>
      <c r="D368" s="12" t="s">
        <v>80</v>
      </c>
      <c r="E368" s="12" t="s">
        <v>67</v>
      </c>
      <c r="F368" s="12" t="s">
        <v>68</v>
      </c>
      <c r="G368" s="72">
        <f>G369</f>
        <v>2520.8</v>
      </c>
    </row>
    <row r="369" spans="1:7" ht="13.5">
      <c r="A369" s="17" t="s">
        <v>5</v>
      </c>
      <c r="B369" s="86"/>
      <c r="C369" s="16" t="s">
        <v>40</v>
      </c>
      <c r="D369" s="12" t="s">
        <v>80</v>
      </c>
      <c r="E369" s="12" t="s">
        <v>78</v>
      </c>
      <c r="F369" s="12" t="s">
        <v>68</v>
      </c>
      <c r="G369" s="72">
        <f>G370</f>
        <v>2520.8</v>
      </c>
    </row>
    <row r="370" spans="1:7" ht="25.5">
      <c r="A370" s="17" t="s">
        <v>75</v>
      </c>
      <c r="B370" s="86"/>
      <c r="C370" s="16" t="s">
        <v>40</v>
      </c>
      <c r="D370" s="12" t="s">
        <v>80</v>
      </c>
      <c r="E370" s="12" t="s">
        <v>78</v>
      </c>
      <c r="F370" s="12" t="s">
        <v>62</v>
      </c>
      <c r="G370" s="72">
        <v>2520.8</v>
      </c>
    </row>
    <row r="371" spans="1:7" ht="13.5">
      <c r="A371" s="17" t="s">
        <v>52</v>
      </c>
      <c r="B371" s="86"/>
      <c r="C371" s="16" t="s">
        <v>41</v>
      </c>
      <c r="D371" s="12" t="s">
        <v>66</v>
      </c>
      <c r="E371" s="12" t="s">
        <v>67</v>
      </c>
      <c r="F371" s="12" t="s">
        <v>68</v>
      </c>
      <c r="G371" s="72">
        <f>G372+G379+G383+G389</f>
        <v>36901.7</v>
      </c>
    </row>
    <row r="372" spans="1:7" ht="13.5">
      <c r="A372" s="17" t="s">
        <v>12</v>
      </c>
      <c r="B372" s="86"/>
      <c r="C372" s="16" t="s">
        <v>41</v>
      </c>
      <c r="D372" s="12" t="s">
        <v>38</v>
      </c>
      <c r="E372" s="12" t="s">
        <v>67</v>
      </c>
      <c r="F372" s="12" t="s">
        <v>68</v>
      </c>
      <c r="G372" s="72">
        <f>G374+G377</f>
        <v>31967.1</v>
      </c>
    </row>
    <row r="373" spans="1:7" ht="38.25">
      <c r="A373" s="17" t="s">
        <v>373</v>
      </c>
      <c r="B373" s="86"/>
      <c r="C373" s="16" t="s">
        <v>41</v>
      </c>
      <c r="D373" s="12" t="s">
        <v>38</v>
      </c>
      <c r="E373" s="12" t="s">
        <v>371</v>
      </c>
      <c r="F373" s="12" t="s">
        <v>68</v>
      </c>
      <c r="G373" s="72">
        <f>G374</f>
        <v>2136.1</v>
      </c>
    </row>
    <row r="374" spans="1:7" ht="38.25">
      <c r="A374" s="17" t="s">
        <v>260</v>
      </c>
      <c r="B374" s="74"/>
      <c r="C374" s="12" t="s">
        <v>105</v>
      </c>
      <c r="D374" s="12" t="s">
        <v>38</v>
      </c>
      <c r="E374" s="12" t="s">
        <v>261</v>
      </c>
      <c r="F374" s="12" t="s">
        <v>68</v>
      </c>
      <c r="G374" s="72">
        <f>G375</f>
        <v>2136.1</v>
      </c>
    </row>
    <row r="375" spans="1:7" ht="13.5">
      <c r="A375" s="17" t="s">
        <v>262</v>
      </c>
      <c r="B375" s="74"/>
      <c r="C375" s="12" t="s">
        <v>105</v>
      </c>
      <c r="D375" s="12" t="s">
        <v>38</v>
      </c>
      <c r="E375" s="12" t="s">
        <v>261</v>
      </c>
      <c r="F375" s="12" t="s">
        <v>259</v>
      </c>
      <c r="G375" s="72">
        <v>2136.1</v>
      </c>
    </row>
    <row r="376" spans="1:7" ht="13.5">
      <c r="A376" s="17" t="s">
        <v>323</v>
      </c>
      <c r="B376" s="74"/>
      <c r="C376" s="12" t="s">
        <v>41</v>
      </c>
      <c r="D376" s="12" t="s">
        <v>38</v>
      </c>
      <c r="E376" s="12" t="s">
        <v>321</v>
      </c>
      <c r="F376" s="12" t="s">
        <v>68</v>
      </c>
      <c r="G376" s="72">
        <f>G377</f>
        <v>29831</v>
      </c>
    </row>
    <row r="377" spans="1:7" ht="63.75">
      <c r="A377" s="17" t="s">
        <v>263</v>
      </c>
      <c r="B377" s="74"/>
      <c r="C377" s="12" t="s">
        <v>41</v>
      </c>
      <c r="D377" s="12" t="s">
        <v>38</v>
      </c>
      <c r="E377" s="12" t="s">
        <v>264</v>
      </c>
      <c r="F377" s="12" t="s">
        <v>68</v>
      </c>
      <c r="G377" s="72">
        <f>G378</f>
        <v>29831</v>
      </c>
    </row>
    <row r="378" spans="1:7" ht="13.5">
      <c r="A378" s="17" t="s">
        <v>262</v>
      </c>
      <c r="B378" s="74"/>
      <c r="C378" s="12" t="s">
        <v>41</v>
      </c>
      <c r="D378" s="12" t="s">
        <v>38</v>
      </c>
      <c r="E378" s="12" t="s">
        <v>264</v>
      </c>
      <c r="F378" s="12" t="s">
        <v>259</v>
      </c>
      <c r="G378" s="72">
        <v>29831</v>
      </c>
    </row>
    <row r="379" spans="1:7" ht="13.5">
      <c r="A379" s="17" t="s">
        <v>13</v>
      </c>
      <c r="B379" s="86"/>
      <c r="C379" s="16" t="s">
        <v>41</v>
      </c>
      <c r="D379" s="12" t="s">
        <v>47</v>
      </c>
      <c r="E379" s="12" t="s">
        <v>67</v>
      </c>
      <c r="F379" s="12" t="s">
        <v>68</v>
      </c>
      <c r="G379" s="72">
        <f>G380</f>
        <v>424.5</v>
      </c>
    </row>
    <row r="380" spans="1:7" ht="13.5">
      <c r="A380" s="17" t="s">
        <v>200</v>
      </c>
      <c r="B380" s="86"/>
      <c r="C380" s="16" t="s">
        <v>41</v>
      </c>
      <c r="D380" s="12" t="s">
        <v>47</v>
      </c>
      <c r="E380" s="12" t="s">
        <v>368</v>
      </c>
      <c r="F380" s="12" t="s">
        <v>68</v>
      </c>
      <c r="G380" s="72">
        <f>G381</f>
        <v>424.5</v>
      </c>
    </row>
    <row r="381" spans="1:7" ht="25.5">
      <c r="A381" s="17" t="s">
        <v>238</v>
      </c>
      <c r="B381" s="86"/>
      <c r="C381" s="16" t="s">
        <v>41</v>
      </c>
      <c r="D381" s="12" t="s">
        <v>47</v>
      </c>
      <c r="E381" s="12" t="s">
        <v>236</v>
      </c>
      <c r="F381" s="12" t="s">
        <v>68</v>
      </c>
      <c r="G381" s="72">
        <f>G382</f>
        <v>424.5</v>
      </c>
    </row>
    <row r="382" spans="1:7" ht="25.5">
      <c r="A382" s="17" t="s">
        <v>75</v>
      </c>
      <c r="B382" s="86"/>
      <c r="C382" s="16" t="s">
        <v>41</v>
      </c>
      <c r="D382" s="12" t="s">
        <v>47</v>
      </c>
      <c r="E382" s="12" t="s">
        <v>236</v>
      </c>
      <c r="F382" s="12" t="s">
        <v>62</v>
      </c>
      <c r="G382" s="72">
        <v>424.5</v>
      </c>
    </row>
    <row r="383" spans="1:7" ht="13.5">
      <c r="A383" s="17" t="s">
        <v>202</v>
      </c>
      <c r="B383" s="86"/>
      <c r="C383" s="16" t="s">
        <v>41</v>
      </c>
      <c r="D383" s="12" t="s">
        <v>39</v>
      </c>
      <c r="E383" s="12" t="s">
        <v>67</v>
      </c>
      <c r="F383" s="12" t="s">
        <v>68</v>
      </c>
      <c r="G383" s="72">
        <f>G384</f>
        <v>428</v>
      </c>
    </row>
    <row r="384" spans="1:7" ht="13.5">
      <c r="A384" s="17" t="s">
        <v>202</v>
      </c>
      <c r="B384" s="86"/>
      <c r="C384" s="16" t="s">
        <v>105</v>
      </c>
      <c r="D384" s="12" t="s">
        <v>39</v>
      </c>
      <c r="E384" s="12" t="s">
        <v>203</v>
      </c>
      <c r="F384" s="12" t="s">
        <v>68</v>
      </c>
      <c r="G384" s="72">
        <f>G385+G387</f>
        <v>428</v>
      </c>
    </row>
    <row r="385" spans="1:7" ht="54" customHeight="1">
      <c r="A385" s="17" t="s">
        <v>204</v>
      </c>
      <c r="B385" s="86"/>
      <c r="C385" s="16" t="s">
        <v>41</v>
      </c>
      <c r="D385" s="12" t="s">
        <v>39</v>
      </c>
      <c r="E385" s="12" t="s">
        <v>237</v>
      </c>
      <c r="F385" s="12" t="s">
        <v>68</v>
      </c>
      <c r="G385" s="72">
        <f>G386</f>
        <v>411.7</v>
      </c>
    </row>
    <row r="386" spans="1:7" ht="25.5">
      <c r="A386" s="17" t="s">
        <v>75</v>
      </c>
      <c r="B386" s="86"/>
      <c r="C386" s="16" t="s">
        <v>41</v>
      </c>
      <c r="D386" s="12" t="s">
        <v>39</v>
      </c>
      <c r="E386" s="12" t="s">
        <v>237</v>
      </c>
      <c r="F386" s="12" t="s">
        <v>62</v>
      </c>
      <c r="G386" s="72">
        <v>411.7</v>
      </c>
    </row>
    <row r="387" spans="1:7" ht="25.5">
      <c r="A387" s="17" t="s">
        <v>410</v>
      </c>
      <c r="B387" s="86"/>
      <c r="C387" s="16" t="s">
        <v>41</v>
      </c>
      <c r="D387" s="12" t="s">
        <v>39</v>
      </c>
      <c r="E387" s="12" t="s">
        <v>409</v>
      </c>
      <c r="F387" s="12" t="s">
        <v>68</v>
      </c>
      <c r="G387" s="72">
        <f>G388</f>
        <v>16.3</v>
      </c>
    </row>
    <row r="388" spans="1:7" ht="25.5">
      <c r="A388" s="17" t="s">
        <v>75</v>
      </c>
      <c r="B388" s="86"/>
      <c r="C388" s="16" t="s">
        <v>41</v>
      </c>
      <c r="D388" s="12" t="s">
        <v>39</v>
      </c>
      <c r="E388" s="12" t="s">
        <v>409</v>
      </c>
      <c r="F388" s="12" t="s">
        <v>62</v>
      </c>
      <c r="G388" s="72">
        <v>16.3</v>
      </c>
    </row>
    <row r="389" spans="1:7" ht="25.5">
      <c r="A389" s="17" t="s">
        <v>14</v>
      </c>
      <c r="B389" s="86"/>
      <c r="C389" s="16" t="s">
        <v>41</v>
      </c>
      <c r="D389" s="12" t="s">
        <v>41</v>
      </c>
      <c r="E389" s="12" t="s">
        <v>67</v>
      </c>
      <c r="F389" s="12" t="s">
        <v>197</v>
      </c>
      <c r="G389" s="72">
        <f>G390+G393</f>
        <v>4082.1</v>
      </c>
    </row>
    <row r="390" spans="1:7" ht="38.25">
      <c r="A390" s="17" t="s">
        <v>373</v>
      </c>
      <c r="B390" s="86"/>
      <c r="C390" s="16" t="s">
        <v>41</v>
      </c>
      <c r="D390" s="12" t="s">
        <v>41</v>
      </c>
      <c r="E390" s="12" t="s">
        <v>371</v>
      </c>
      <c r="F390" s="12" t="s">
        <v>68</v>
      </c>
      <c r="G390" s="72">
        <f>G391</f>
        <v>2258.3</v>
      </c>
    </row>
    <row r="391" spans="1:7" ht="38.25">
      <c r="A391" s="11" t="s">
        <v>260</v>
      </c>
      <c r="B391" s="16"/>
      <c r="C391" s="16" t="s">
        <v>41</v>
      </c>
      <c r="D391" s="12" t="s">
        <v>41</v>
      </c>
      <c r="E391" s="12" t="s">
        <v>261</v>
      </c>
      <c r="F391" s="12" t="s">
        <v>68</v>
      </c>
      <c r="G391" s="72">
        <f>G392</f>
        <v>2258.3</v>
      </c>
    </row>
    <row r="392" spans="1:7" ht="13.5">
      <c r="A392" s="17" t="s">
        <v>258</v>
      </c>
      <c r="B392" s="86"/>
      <c r="C392" s="16" t="s">
        <v>41</v>
      </c>
      <c r="D392" s="12" t="s">
        <v>41</v>
      </c>
      <c r="E392" s="12" t="s">
        <v>261</v>
      </c>
      <c r="F392" s="12" t="s">
        <v>259</v>
      </c>
      <c r="G392" s="72">
        <v>2258.3</v>
      </c>
    </row>
    <row r="393" spans="1:7" ht="13.5">
      <c r="A393" s="17" t="s">
        <v>323</v>
      </c>
      <c r="B393" s="86"/>
      <c r="C393" s="16" t="s">
        <v>41</v>
      </c>
      <c r="D393" s="12" t="s">
        <v>41</v>
      </c>
      <c r="E393" s="12" t="s">
        <v>321</v>
      </c>
      <c r="F393" s="12" t="s">
        <v>68</v>
      </c>
      <c r="G393" s="72">
        <f>G394</f>
        <v>1823.8</v>
      </c>
    </row>
    <row r="394" spans="1:7" ht="63.75">
      <c r="A394" s="17" t="s">
        <v>263</v>
      </c>
      <c r="B394" s="86"/>
      <c r="C394" s="16" t="s">
        <v>41</v>
      </c>
      <c r="D394" s="12" t="s">
        <v>41</v>
      </c>
      <c r="E394" s="12" t="s">
        <v>264</v>
      </c>
      <c r="F394" s="12" t="s">
        <v>68</v>
      </c>
      <c r="G394" s="72">
        <f>G395</f>
        <v>1823.8</v>
      </c>
    </row>
    <row r="395" spans="1:7" ht="13.5">
      <c r="A395" s="17" t="s">
        <v>258</v>
      </c>
      <c r="B395" s="86"/>
      <c r="C395" s="16" t="s">
        <v>41</v>
      </c>
      <c r="D395" s="12" t="s">
        <v>41</v>
      </c>
      <c r="E395" s="12" t="s">
        <v>264</v>
      </c>
      <c r="F395" s="12" t="s">
        <v>259</v>
      </c>
      <c r="G395" s="72">
        <v>1823.8</v>
      </c>
    </row>
    <row r="396" spans="1:7" ht="13.5">
      <c r="A396" s="15" t="s">
        <v>53</v>
      </c>
      <c r="B396" s="74"/>
      <c r="C396" s="12" t="s">
        <v>42</v>
      </c>
      <c r="D396" s="12" t="s">
        <v>66</v>
      </c>
      <c r="E396" s="12" t="s">
        <v>67</v>
      </c>
      <c r="F396" s="12" t="s">
        <v>68</v>
      </c>
      <c r="G396" s="72">
        <f>G397+G401+G405</f>
        <v>2538.1</v>
      </c>
    </row>
    <row r="397" spans="1:7" ht="13.5">
      <c r="A397" s="17" t="s">
        <v>15</v>
      </c>
      <c r="B397" s="74"/>
      <c r="C397" s="12" t="s">
        <v>42</v>
      </c>
      <c r="D397" s="12" t="s">
        <v>38</v>
      </c>
      <c r="E397" s="12" t="s">
        <v>67</v>
      </c>
      <c r="F397" s="12" t="s">
        <v>68</v>
      </c>
      <c r="G397" s="72">
        <f>G398</f>
        <v>2042.2</v>
      </c>
    </row>
    <row r="398" spans="1:7" ht="13.5">
      <c r="A398" s="17" t="s">
        <v>16</v>
      </c>
      <c r="B398" s="74"/>
      <c r="C398" s="12" t="s">
        <v>42</v>
      </c>
      <c r="D398" s="12" t="s">
        <v>38</v>
      </c>
      <c r="E398" s="12" t="s">
        <v>106</v>
      </c>
      <c r="F398" s="12" t="s">
        <v>68</v>
      </c>
      <c r="G398" s="72">
        <f>G399</f>
        <v>2042.2</v>
      </c>
    </row>
    <row r="399" spans="1:7" ht="25.5">
      <c r="A399" s="15" t="s">
        <v>8</v>
      </c>
      <c r="B399" s="74"/>
      <c r="C399" s="12" t="s">
        <v>42</v>
      </c>
      <c r="D399" s="12" t="s">
        <v>38</v>
      </c>
      <c r="E399" s="12" t="s">
        <v>107</v>
      </c>
      <c r="F399" s="12" t="s">
        <v>68</v>
      </c>
      <c r="G399" s="72">
        <f>G400</f>
        <v>2042.2</v>
      </c>
    </row>
    <row r="400" spans="1:7" ht="25.5">
      <c r="A400" s="19" t="s">
        <v>88</v>
      </c>
      <c r="B400" s="74"/>
      <c r="C400" s="12" t="s">
        <v>42</v>
      </c>
      <c r="D400" s="12" t="s">
        <v>38</v>
      </c>
      <c r="E400" s="12" t="s">
        <v>107</v>
      </c>
      <c r="F400" s="12" t="s">
        <v>86</v>
      </c>
      <c r="G400" s="72">
        <v>2042.2</v>
      </c>
    </row>
    <row r="401" spans="1:7" ht="13.5">
      <c r="A401" s="17" t="s">
        <v>17</v>
      </c>
      <c r="B401" s="74"/>
      <c r="C401" s="12" t="s">
        <v>42</v>
      </c>
      <c r="D401" s="12" t="s">
        <v>47</v>
      </c>
      <c r="E401" s="12" t="s">
        <v>67</v>
      </c>
      <c r="F401" s="12" t="s">
        <v>68</v>
      </c>
      <c r="G401" s="72">
        <f>G402</f>
        <v>385.9</v>
      </c>
    </row>
    <row r="402" spans="1:7" ht="25.5">
      <c r="A402" s="17" t="s">
        <v>108</v>
      </c>
      <c r="B402" s="74"/>
      <c r="C402" s="12" t="s">
        <v>42</v>
      </c>
      <c r="D402" s="12" t="s">
        <v>47</v>
      </c>
      <c r="E402" s="12" t="s">
        <v>109</v>
      </c>
      <c r="F402" s="12" t="s">
        <v>68</v>
      </c>
      <c r="G402" s="72">
        <f>G403</f>
        <v>385.9</v>
      </c>
    </row>
    <row r="403" spans="1:7" ht="25.5">
      <c r="A403" s="17" t="s">
        <v>8</v>
      </c>
      <c r="B403" s="74"/>
      <c r="C403" s="12" t="s">
        <v>42</v>
      </c>
      <c r="D403" s="12" t="s">
        <v>47</v>
      </c>
      <c r="E403" s="12" t="s">
        <v>110</v>
      </c>
      <c r="F403" s="12" t="s">
        <v>68</v>
      </c>
      <c r="G403" s="72">
        <f>G404</f>
        <v>385.9</v>
      </c>
    </row>
    <row r="404" spans="1:7" ht="25.5">
      <c r="A404" s="17" t="s">
        <v>88</v>
      </c>
      <c r="B404" s="74"/>
      <c r="C404" s="12" t="s">
        <v>42</v>
      </c>
      <c r="D404" s="12" t="s">
        <v>47</v>
      </c>
      <c r="E404" s="12" t="s">
        <v>110</v>
      </c>
      <c r="F404" s="12" t="s">
        <v>86</v>
      </c>
      <c r="G404" s="72">
        <v>385.9</v>
      </c>
    </row>
    <row r="405" spans="1:7" ht="13.5">
      <c r="A405" s="17" t="s">
        <v>19</v>
      </c>
      <c r="B405" s="74"/>
      <c r="C405" s="12" t="s">
        <v>42</v>
      </c>
      <c r="D405" s="12" t="s">
        <v>44</v>
      </c>
      <c r="E405" s="12" t="s">
        <v>67</v>
      </c>
      <c r="F405" s="12" t="s">
        <v>68</v>
      </c>
      <c r="G405" s="72">
        <f>G406</f>
        <v>110</v>
      </c>
    </row>
    <row r="406" spans="1:7" ht="38.25">
      <c r="A406" s="17" t="s">
        <v>373</v>
      </c>
      <c r="B406" s="74"/>
      <c r="C406" s="12" t="s">
        <v>42</v>
      </c>
      <c r="D406" s="12" t="s">
        <v>44</v>
      </c>
      <c r="E406" s="12" t="s">
        <v>261</v>
      </c>
      <c r="F406" s="12" t="s">
        <v>68</v>
      </c>
      <c r="G406" s="72">
        <f>G407</f>
        <v>110</v>
      </c>
    </row>
    <row r="407" spans="1:7" ht="13.5">
      <c r="A407" s="17" t="s">
        <v>258</v>
      </c>
      <c r="B407" s="74"/>
      <c r="C407" s="12" t="s">
        <v>42</v>
      </c>
      <c r="D407" s="12" t="s">
        <v>44</v>
      </c>
      <c r="E407" s="12" t="s">
        <v>261</v>
      </c>
      <c r="F407" s="12" t="s">
        <v>259</v>
      </c>
      <c r="G407" s="72">
        <v>110</v>
      </c>
    </row>
    <row r="408" spans="1:7" ht="25.5">
      <c r="A408" s="11" t="s">
        <v>54</v>
      </c>
      <c r="B408" s="87"/>
      <c r="C408" s="12" t="s">
        <v>43</v>
      </c>
      <c r="D408" s="12" t="s">
        <v>66</v>
      </c>
      <c r="E408" s="12" t="s">
        <v>67</v>
      </c>
      <c r="F408" s="12" t="s">
        <v>68</v>
      </c>
      <c r="G408" s="72">
        <f>G409</f>
        <v>2958</v>
      </c>
    </row>
    <row r="409" spans="1:7" ht="12.75">
      <c r="A409" s="11" t="s">
        <v>116</v>
      </c>
      <c r="B409" s="12"/>
      <c r="C409" s="12" t="s">
        <v>43</v>
      </c>
      <c r="D409" s="12" t="s">
        <v>38</v>
      </c>
      <c r="E409" s="12" t="s">
        <v>67</v>
      </c>
      <c r="F409" s="12" t="s">
        <v>68</v>
      </c>
      <c r="G409" s="72">
        <f>G410+G415</f>
        <v>2958</v>
      </c>
    </row>
    <row r="410" spans="1:7" ht="38.25">
      <c r="A410" s="11" t="s">
        <v>21</v>
      </c>
      <c r="B410" s="12"/>
      <c r="C410" s="12" t="s">
        <v>43</v>
      </c>
      <c r="D410" s="12" t="s">
        <v>38</v>
      </c>
      <c r="E410" s="12" t="s">
        <v>117</v>
      </c>
      <c r="F410" s="12" t="s">
        <v>68</v>
      </c>
      <c r="G410" s="72">
        <f>G411</f>
        <v>2235.5</v>
      </c>
    </row>
    <row r="411" spans="1:7" ht="25.5">
      <c r="A411" s="19" t="s">
        <v>8</v>
      </c>
      <c r="B411" s="83"/>
      <c r="C411" s="12" t="s">
        <v>43</v>
      </c>
      <c r="D411" s="12" t="s">
        <v>38</v>
      </c>
      <c r="E411" s="12" t="s">
        <v>118</v>
      </c>
      <c r="F411" s="12" t="s">
        <v>68</v>
      </c>
      <c r="G411" s="72">
        <f>G412+G413</f>
        <v>2235.5</v>
      </c>
    </row>
    <row r="412" spans="1:7" ht="25.5">
      <c r="A412" s="19" t="s">
        <v>88</v>
      </c>
      <c r="B412" s="83"/>
      <c r="C412" s="12" t="s">
        <v>119</v>
      </c>
      <c r="D412" s="12" t="s">
        <v>72</v>
      </c>
      <c r="E412" s="12" t="s">
        <v>118</v>
      </c>
      <c r="F412" s="12" t="s">
        <v>86</v>
      </c>
      <c r="G412" s="72">
        <v>35.5</v>
      </c>
    </row>
    <row r="413" spans="1:7" ht="51">
      <c r="A413" s="11" t="s">
        <v>384</v>
      </c>
      <c r="B413" s="83"/>
      <c r="C413" s="12" t="s">
        <v>43</v>
      </c>
      <c r="D413" s="12" t="s">
        <v>38</v>
      </c>
      <c r="E413" s="12" t="s">
        <v>386</v>
      </c>
      <c r="F413" s="12" t="s">
        <v>68</v>
      </c>
      <c r="G413" s="72">
        <f>G414</f>
        <v>2200</v>
      </c>
    </row>
    <row r="414" spans="1:7" ht="25.5">
      <c r="A414" s="19" t="s">
        <v>88</v>
      </c>
      <c r="B414" s="83"/>
      <c r="C414" s="12" t="s">
        <v>43</v>
      </c>
      <c r="D414" s="12" t="s">
        <v>38</v>
      </c>
      <c r="E414" s="12" t="s">
        <v>386</v>
      </c>
      <c r="F414" s="12" t="s">
        <v>86</v>
      </c>
      <c r="G414" s="72">
        <v>2200</v>
      </c>
    </row>
    <row r="415" spans="1:7" ht="13.5">
      <c r="A415" s="17" t="s">
        <v>369</v>
      </c>
      <c r="B415" s="74"/>
      <c r="C415" s="12" t="s">
        <v>43</v>
      </c>
      <c r="D415" s="12" t="s">
        <v>38</v>
      </c>
      <c r="E415" s="12" t="s">
        <v>123</v>
      </c>
      <c r="F415" s="12" t="s">
        <v>68</v>
      </c>
      <c r="G415" s="72">
        <f>G416</f>
        <v>722.5</v>
      </c>
    </row>
    <row r="416" spans="1:7" ht="25.5">
      <c r="A416" s="17" t="s">
        <v>8</v>
      </c>
      <c r="B416" s="74"/>
      <c r="C416" s="12" t="s">
        <v>43</v>
      </c>
      <c r="D416" s="12" t="s">
        <v>38</v>
      </c>
      <c r="E416" s="12" t="s">
        <v>124</v>
      </c>
      <c r="F416" s="12" t="s">
        <v>68</v>
      </c>
      <c r="G416" s="72">
        <f>G417+G418</f>
        <v>722.5</v>
      </c>
    </row>
    <row r="417" spans="1:7" ht="25.5">
      <c r="A417" s="17" t="s">
        <v>75</v>
      </c>
      <c r="B417" s="74"/>
      <c r="C417" s="12" t="s">
        <v>43</v>
      </c>
      <c r="D417" s="12" t="s">
        <v>38</v>
      </c>
      <c r="E417" s="12" t="s">
        <v>124</v>
      </c>
      <c r="F417" s="12" t="s">
        <v>86</v>
      </c>
      <c r="G417" s="72">
        <v>520.9</v>
      </c>
    </row>
    <row r="418" spans="1:7" ht="51">
      <c r="A418" s="17" t="s">
        <v>370</v>
      </c>
      <c r="B418" s="74"/>
      <c r="C418" s="12" t="s">
        <v>43</v>
      </c>
      <c r="D418" s="12" t="s">
        <v>38</v>
      </c>
      <c r="E418" s="12" t="s">
        <v>124</v>
      </c>
      <c r="F418" s="12" t="s">
        <v>279</v>
      </c>
      <c r="G418" s="72">
        <v>201.6</v>
      </c>
    </row>
    <row r="419" spans="1:7" ht="25.5">
      <c r="A419" s="15" t="s">
        <v>126</v>
      </c>
      <c r="B419" s="85"/>
      <c r="C419" s="16" t="s">
        <v>44</v>
      </c>
      <c r="D419" s="12" t="s">
        <v>66</v>
      </c>
      <c r="E419" s="12" t="s">
        <v>67</v>
      </c>
      <c r="F419" s="12" t="s">
        <v>68</v>
      </c>
      <c r="G419" s="72">
        <f>G420+G426+G433</f>
        <v>14358.1</v>
      </c>
    </row>
    <row r="420" spans="1:7" ht="13.5">
      <c r="A420" s="17" t="s">
        <v>127</v>
      </c>
      <c r="B420" s="86"/>
      <c r="C420" s="16" t="s">
        <v>44</v>
      </c>
      <c r="D420" s="12" t="s">
        <v>38</v>
      </c>
      <c r="E420" s="12" t="s">
        <v>67</v>
      </c>
      <c r="F420" s="12" t="s">
        <v>68</v>
      </c>
      <c r="G420" s="72">
        <f>G421</f>
        <v>7799.2</v>
      </c>
    </row>
    <row r="421" spans="1:7" ht="25.5">
      <c r="A421" s="15" t="s">
        <v>23</v>
      </c>
      <c r="B421" s="74"/>
      <c r="C421" s="16" t="s">
        <v>44</v>
      </c>
      <c r="D421" s="12" t="s">
        <v>38</v>
      </c>
      <c r="E421" s="12" t="s">
        <v>128</v>
      </c>
      <c r="F421" s="12" t="s">
        <v>68</v>
      </c>
      <c r="G421" s="72">
        <f>G422</f>
        <v>7799.2</v>
      </c>
    </row>
    <row r="422" spans="1:7" ht="25.5">
      <c r="A422" s="19" t="s">
        <v>8</v>
      </c>
      <c r="B422" s="82"/>
      <c r="C422" s="16" t="s">
        <v>44</v>
      </c>
      <c r="D422" s="12" t="s">
        <v>38</v>
      </c>
      <c r="E422" s="12" t="s">
        <v>129</v>
      </c>
      <c r="F422" s="12" t="s">
        <v>68</v>
      </c>
      <c r="G422" s="72">
        <f>G423+G424</f>
        <v>7799.2</v>
      </c>
    </row>
    <row r="423" spans="1:7" ht="25.5">
      <c r="A423" s="19" t="s">
        <v>88</v>
      </c>
      <c r="B423" s="82"/>
      <c r="C423" s="16" t="s">
        <v>44</v>
      </c>
      <c r="D423" s="12" t="s">
        <v>38</v>
      </c>
      <c r="E423" s="12" t="s">
        <v>129</v>
      </c>
      <c r="F423" s="12" t="s">
        <v>86</v>
      </c>
      <c r="G423" s="72">
        <v>5716.2</v>
      </c>
    </row>
    <row r="424" spans="1:7" ht="51">
      <c r="A424" s="11" t="s">
        <v>384</v>
      </c>
      <c r="B424" s="82"/>
      <c r="C424" s="16" t="s">
        <v>44</v>
      </c>
      <c r="D424" s="12" t="s">
        <v>38</v>
      </c>
      <c r="E424" s="12" t="s">
        <v>387</v>
      </c>
      <c r="F424" s="12" t="s">
        <v>68</v>
      </c>
      <c r="G424" s="72">
        <f>G425</f>
        <v>2083</v>
      </c>
    </row>
    <row r="425" spans="1:7" ht="25.5">
      <c r="A425" s="19" t="s">
        <v>88</v>
      </c>
      <c r="B425" s="82"/>
      <c r="C425" s="16" t="s">
        <v>44</v>
      </c>
      <c r="D425" s="12" t="s">
        <v>38</v>
      </c>
      <c r="E425" s="12" t="s">
        <v>387</v>
      </c>
      <c r="F425" s="12" t="s">
        <v>86</v>
      </c>
      <c r="G425" s="72">
        <v>2083</v>
      </c>
    </row>
    <row r="426" spans="1:7" ht="12.75">
      <c r="A426" s="11" t="s">
        <v>135</v>
      </c>
      <c r="B426" s="16"/>
      <c r="C426" s="16" t="s">
        <v>44</v>
      </c>
      <c r="D426" s="12" t="s">
        <v>43</v>
      </c>
      <c r="E426" s="12" t="s">
        <v>67</v>
      </c>
      <c r="F426" s="12" t="s">
        <v>68</v>
      </c>
      <c r="G426" s="72">
        <f>G427+G430</f>
        <v>6557.7</v>
      </c>
    </row>
    <row r="427" spans="1:7" ht="25.5">
      <c r="A427" s="17" t="s">
        <v>26</v>
      </c>
      <c r="B427" s="74"/>
      <c r="C427" s="14" t="s">
        <v>44</v>
      </c>
      <c r="D427" s="14" t="s">
        <v>43</v>
      </c>
      <c r="E427" s="14" t="s">
        <v>136</v>
      </c>
      <c r="F427" s="14" t="s">
        <v>68</v>
      </c>
      <c r="G427" s="72">
        <f>G428</f>
        <v>54.5</v>
      </c>
    </row>
    <row r="428" spans="1:7" ht="25.5">
      <c r="A428" s="19" t="s">
        <v>8</v>
      </c>
      <c r="B428" s="82"/>
      <c r="C428" s="18" t="s">
        <v>44</v>
      </c>
      <c r="D428" s="14" t="s">
        <v>43</v>
      </c>
      <c r="E428" s="14" t="s">
        <v>137</v>
      </c>
      <c r="F428" s="14" t="s">
        <v>68</v>
      </c>
      <c r="G428" s="72">
        <f>G429</f>
        <v>54.5</v>
      </c>
    </row>
    <row r="429" spans="1:7" ht="25.5">
      <c r="A429" s="19" t="s">
        <v>88</v>
      </c>
      <c r="B429" s="83"/>
      <c r="C429" s="14" t="s">
        <v>44</v>
      </c>
      <c r="D429" s="14" t="s">
        <v>43</v>
      </c>
      <c r="E429" s="14" t="s">
        <v>137</v>
      </c>
      <c r="F429" s="14" t="s">
        <v>86</v>
      </c>
      <c r="G429" s="72">
        <v>54.5</v>
      </c>
    </row>
    <row r="430" spans="1:7" ht="25.5">
      <c r="A430" s="19" t="s">
        <v>172</v>
      </c>
      <c r="B430" s="82"/>
      <c r="C430" s="18" t="s">
        <v>44</v>
      </c>
      <c r="D430" s="14" t="s">
        <v>43</v>
      </c>
      <c r="E430" s="14" t="s">
        <v>173</v>
      </c>
      <c r="F430" s="14" t="s">
        <v>68</v>
      </c>
      <c r="G430" s="72">
        <f>G431</f>
        <v>6503.2</v>
      </c>
    </row>
    <row r="431" spans="1:7" ht="38.25">
      <c r="A431" s="19" t="s">
        <v>383</v>
      </c>
      <c r="B431" s="82"/>
      <c r="C431" s="18" t="s">
        <v>44</v>
      </c>
      <c r="D431" s="14" t="s">
        <v>43</v>
      </c>
      <c r="E431" s="14" t="s">
        <v>382</v>
      </c>
      <c r="F431" s="14" t="s">
        <v>68</v>
      </c>
      <c r="G431" s="72">
        <f>G432</f>
        <v>6503.2</v>
      </c>
    </row>
    <row r="432" spans="1:7" ht="25.5">
      <c r="A432" s="19" t="s">
        <v>75</v>
      </c>
      <c r="B432" s="82"/>
      <c r="C432" s="18" t="s">
        <v>44</v>
      </c>
      <c r="D432" s="14" t="s">
        <v>43</v>
      </c>
      <c r="E432" s="14" t="s">
        <v>382</v>
      </c>
      <c r="F432" s="14" t="s">
        <v>86</v>
      </c>
      <c r="G432" s="72">
        <v>6503.2</v>
      </c>
    </row>
    <row r="433" spans="1:7" ht="25.5">
      <c r="A433" s="15" t="s">
        <v>138</v>
      </c>
      <c r="B433" s="85"/>
      <c r="C433" s="16" t="s">
        <v>44</v>
      </c>
      <c r="D433" s="12" t="s">
        <v>45</v>
      </c>
      <c r="E433" s="12" t="s">
        <v>67</v>
      </c>
      <c r="F433" s="12" t="s">
        <v>68</v>
      </c>
      <c r="G433" s="72">
        <f>G434</f>
        <v>1.2</v>
      </c>
    </row>
    <row r="434" spans="1:7" ht="25.5">
      <c r="A434" s="17" t="s">
        <v>372</v>
      </c>
      <c r="B434" s="74"/>
      <c r="C434" s="12" t="s">
        <v>44</v>
      </c>
      <c r="D434" s="12" t="s">
        <v>45</v>
      </c>
      <c r="E434" s="12" t="s">
        <v>371</v>
      </c>
      <c r="F434" s="12" t="s">
        <v>68</v>
      </c>
      <c r="G434" s="72">
        <f>G435</f>
        <v>1.2</v>
      </c>
    </row>
    <row r="435" spans="1:7" ht="38.25">
      <c r="A435" s="17" t="s">
        <v>260</v>
      </c>
      <c r="B435" s="74"/>
      <c r="C435" s="12" t="s">
        <v>44</v>
      </c>
      <c r="D435" s="12" t="s">
        <v>45</v>
      </c>
      <c r="E435" s="12" t="s">
        <v>261</v>
      </c>
      <c r="F435" s="12" t="s">
        <v>68</v>
      </c>
      <c r="G435" s="72">
        <f>G436</f>
        <v>1.2</v>
      </c>
    </row>
    <row r="436" spans="1:7" ht="13.5">
      <c r="A436" s="17" t="s">
        <v>258</v>
      </c>
      <c r="B436" s="74"/>
      <c r="C436" s="12" t="s">
        <v>44</v>
      </c>
      <c r="D436" s="12" t="s">
        <v>45</v>
      </c>
      <c r="E436" s="12" t="s">
        <v>261</v>
      </c>
      <c r="F436" s="12" t="s">
        <v>259</v>
      </c>
      <c r="G436" s="72">
        <v>1.2</v>
      </c>
    </row>
    <row r="437" spans="1:7" ht="12.75">
      <c r="A437" s="53" t="s">
        <v>55</v>
      </c>
      <c r="B437" s="74"/>
      <c r="C437" s="12" t="s">
        <v>45</v>
      </c>
      <c r="D437" s="12" t="s">
        <v>66</v>
      </c>
      <c r="E437" s="12" t="s">
        <v>67</v>
      </c>
      <c r="F437" s="12" t="s">
        <v>68</v>
      </c>
      <c r="G437" s="72">
        <f>G438+G441</f>
        <v>316.7</v>
      </c>
    </row>
    <row r="438" spans="1:7" ht="12.75">
      <c r="A438" s="11" t="s">
        <v>28</v>
      </c>
      <c r="B438" s="74"/>
      <c r="C438" s="12" t="s">
        <v>45</v>
      </c>
      <c r="D438" s="12" t="s">
        <v>47</v>
      </c>
      <c r="E438" s="12" t="s">
        <v>67</v>
      </c>
      <c r="F438" s="12" t="s">
        <v>68</v>
      </c>
      <c r="G438" s="72">
        <f>G439</f>
        <v>200</v>
      </c>
    </row>
    <row r="439" spans="1:7" ht="38.25">
      <c r="A439" s="11" t="s">
        <v>284</v>
      </c>
      <c r="B439" s="74"/>
      <c r="C439" s="12" t="s">
        <v>45</v>
      </c>
      <c r="D439" s="12" t="s">
        <v>47</v>
      </c>
      <c r="E439" s="12" t="s">
        <v>285</v>
      </c>
      <c r="F439" s="12" t="s">
        <v>68</v>
      </c>
      <c r="G439" s="72">
        <f>G440</f>
        <v>200</v>
      </c>
    </row>
    <row r="440" spans="1:7" ht="25.5">
      <c r="A440" s="17" t="s">
        <v>75</v>
      </c>
      <c r="B440" s="74"/>
      <c r="C440" s="12" t="s">
        <v>45</v>
      </c>
      <c r="D440" s="12" t="s">
        <v>47</v>
      </c>
      <c r="E440" s="12" t="s">
        <v>285</v>
      </c>
      <c r="F440" s="12" t="s">
        <v>62</v>
      </c>
      <c r="G440" s="72">
        <v>200</v>
      </c>
    </row>
    <row r="441" spans="1:7" ht="25.5">
      <c r="A441" s="11" t="s">
        <v>33</v>
      </c>
      <c r="B441" s="12"/>
      <c r="C441" s="12" t="s">
        <v>45</v>
      </c>
      <c r="D441" s="12" t="s">
        <v>48</v>
      </c>
      <c r="E441" s="12" t="s">
        <v>67</v>
      </c>
      <c r="F441" s="12" t="s">
        <v>68</v>
      </c>
      <c r="G441" s="72">
        <f>G442</f>
        <v>116.7</v>
      </c>
    </row>
    <row r="442" spans="1:7" ht="63.75">
      <c r="A442" s="13" t="s">
        <v>77</v>
      </c>
      <c r="B442" s="14"/>
      <c r="C442" s="12" t="s">
        <v>45</v>
      </c>
      <c r="D442" s="12" t="s">
        <v>48</v>
      </c>
      <c r="E442" s="12" t="s">
        <v>70</v>
      </c>
      <c r="F442" s="12" t="s">
        <v>68</v>
      </c>
      <c r="G442" s="72">
        <f>G443+G445</f>
        <v>116.7</v>
      </c>
    </row>
    <row r="443" spans="1:7" ht="12.75">
      <c r="A443" s="13" t="s">
        <v>5</v>
      </c>
      <c r="B443" s="14"/>
      <c r="C443" s="12" t="s">
        <v>45</v>
      </c>
      <c r="D443" s="12" t="s">
        <v>48</v>
      </c>
      <c r="E443" s="12" t="s">
        <v>78</v>
      </c>
      <c r="F443" s="12" t="s">
        <v>68</v>
      </c>
      <c r="G443" s="72">
        <f>G444</f>
        <v>52.4</v>
      </c>
    </row>
    <row r="444" spans="1:7" ht="25.5">
      <c r="A444" s="17" t="s">
        <v>75</v>
      </c>
      <c r="B444" s="74"/>
      <c r="C444" s="12" t="s">
        <v>45</v>
      </c>
      <c r="D444" s="12" t="s">
        <v>48</v>
      </c>
      <c r="E444" s="12" t="s">
        <v>78</v>
      </c>
      <c r="F444" s="12" t="s">
        <v>62</v>
      </c>
      <c r="G444" s="72">
        <v>52.4</v>
      </c>
    </row>
    <row r="445" spans="1:7" ht="38.25">
      <c r="A445" s="13" t="s">
        <v>184</v>
      </c>
      <c r="B445" s="147"/>
      <c r="C445" s="12" t="s">
        <v>45</v>
      </c>
      <c r="D445" s="12" t="s">
        <v>48</v>
      </c>
      <c r="E445" s="12" t="s">
        <v>163</v>
      </c>
      <c r="F445" s="12" t="s">
        <v>68</v>
      </c>
      <c r="G445" s="72">
        <f>G446</f>
        <v>64.3</v>
      </c>
    </row>
    <row r="446" spans="1:7" ht="25.5">
      <c r="A446" s="13" t="s">
        <v>75</v>
      </c>
      <c r="B446" s="147"/>
      <c r="C446" s="12" t="s">
        <v>45</v>
      </c>
      <c r="D446" s="12" t="s">
        <v>48</v>
      </c>
      <c r="E446" s="12" t="s">
        <v>163</v>
      </c>
      <c r="F446" s="12" t="s">
        <v>62</v>
      </c>
      <c r="G446" s="72">
        <v>64.3</v>
      </c>
    </row>
    <row r="447" spans="1:8" ht="38.25">
      <c r="A447" s="107" t="s">
        <v>354</v>
      </c>
      <c r="B447" s="108">
        <v>936</v>
      </c>
      <c r="C447" s="109" t="s">
        <v>66</v>
      </c>
      <c r="D447" s="109" t="s">
        <v>66</v>
      </c>
      <c r="E447" s="109" t="s">
        <v>98</v>
      </c>
      <c r="F447" s="109" t="s">
        <v>68</v>
      </c>
      <c r="G447" s="138">
        <f>G448+G453</f>
        <v>16738.4</v>
      </c>
      <c r="H447" s="69"/>
    </row>
    <row r="448" spans="1:7" ht="13.5">
      <c r="A448" s="54" t="s">
        <v>53</v>
      </c>
      <c r="B448" s="95"/>
      <c r="C448" s="77" t="s">
        <v>42</v>
      </c>
      <c r="D448" s="77" t="s">
        <v>66</v>
      </c>
      <c r="E448" s="77" t="s">
        <v>67</v>
      </c>
      <c r="F448" s="77" t="s">
        <v>68</v>
      </c>
      <c r="G448" s="78">
        <f>G449</f>
        <v>1718.1</v>
      </c>
    </row>
    <row r="449" spans="1:7" ht="13.5">
      <c r="A449" s="48" t="s">
        <v>15</v>
      </c>
      <c r="B449" s="95"/>
      <c r="C449" s="77" t="s">
        <v>42</v>
      </c>
      <c r="D449" s="77" t="s">
        <v>38</v>
      </c>
      <c r="E449" s="77" t="s">
        <v>67</v>
      </c>
      <c r="F449" s="77" t="s">
        <v>68</v>
      </c>
      <c r="G449" s="78">
        <f>G450</f>
        <v>1718.1</v>
      </c>
    </row>
    <row r="450" spans="1:7" ht="13.5">
      <c r="A450" s="48" t="s">
        <v>16</v>
      </c>
      <c r="B450" s="95"/>
      <c r="C450" s="77" t="s">
        <v>42</v>
      </c>
      <c r="D450" s="77" t="s">
        <v>38</v>
      </c>
      <c r="E450" s="77" t="s">
        <v>361</v>
      </c>
      <c r="F450" s="77" t="s">
        <v>68</v>
      </c>
      <c r="G450" s="78">
        <f>G451</f>
        <v>1718.1</v>
      </c>
    </row>
    <row r="451" spans="1:7" ht="25.5">
      <c r="A451" s="48" t="s">
        <v>8</v>
      </c>
      <c r="B451" s="95"/>
      <c r="C451" s="77" t="s">
        <v>42</v>
      </c>
      <c r="D451" s="77" t="s">
        <v>38</v>
      </c>
      <c r="E451" s="77" t="s">
        <v>362</v>
      </c>
      <c r="F451" s="77" t="s">
        <v>68</v>
      </c>
      <c r="G451" s="78">
        <f>G452</f>
        <v>1718.1</v>
      </c>
    </row>
    <row r="452" spans="1:7" ht="25.5">
      <c r="A452" s="19" t="s">
        <v>88</v>
      </c>
      <c r="B452" s="95"/>
      <c r="C452" s="77" t="s">
        <v>42</v>
      </c>
      <c r="D452" s="77" t="s">
        <v>38</v>
      </c>
      <c r="E452" s="77" t="s">
        <v>362</v>
      </c>
      <c r="F452" s="77" t="s">
        <v>86</v>
      </c>
      <c r="G452" s="78">
        <v>1718.1</v>
      </c>
    </row>
    <row r="453" spans="1:7" ht="12.75">
      <c r="A453" s="53" t="s">
        <v>55</v>
      </c>
      <c r="B453" s="96"/>
      <c r="C453" s="91">
        <v>10</v>
      </c>
      <c r="D453" s="77" t="s">
        <v>66</v>
      </c>
      <c r="E453" s="77" t="s">
        <v>67</v>
      </c>
      <c r="F453" s="77" t="s">
        <v>68</v>
      </c>
      <c r="G453" s="78">
        <f>G454+G460</f>
        <v>15020.3</v>
      </c>
    </row>
    <row r="454" spans="1:7" ht="12.75">
      <c r="A454" s="11" t="s">
        <v>28</v>
      </c>
      <c r="B454" s="12"/>
      <c r="C454" s="12" t="s">
        <v>45</v>
      </c>
      <c r="D454" s="12" t="s">
        <v>47</v>
      </c>
      <c r="E454" s="12" t="s">
        <v>98</v>
      </c>
      <c r="F454" s="12" t="s">
        <v>68</v>
      </c>
      <c r="G454" s="72">
        <f>G456</f>
        <v>13845.8</v>
      </c>
    </row>
    <row r="455" spans="1:7" ht="12.75">
      <c r="A455" s="11" t="s">
        <v>365</v>
      </c>
      <c r="B455" s="12"/>
      <c r="C455" s="12" t="s">
        <v>45</v>
      </c>
      <c r="D455" s="12" t="s">
        <v>47</v>
      </c>
      <c r="E455" s="12" t="s">
        <v>364</v>
      </c>
      <c r="F455" s="12" t="s">
        <v>68</v>
      </c>
      <c r="G455" s="72">
        <f>G456</f>
        <v>13845.8</v>
      </c>
    </row>
    <row r="456" spans="1:7" ht="38.25">
      <c r="A456" s="11" t="s">
        <v>284</v>
      </c>
      <c r="B456" s="12"/>
      <c r="C456" s="12" t="s">
        <v>45</v>
      </c>
      <c r="D456" s="12" t="s">
        <v>47</v>
      </c>
      <c r="E456" s="12" t="s">
        <v>285</v>
      </c>
      <c r="F456" s="12" t="s">
        <v>68</v>
      </c>
      <c r="G456" s="72">
        <f>G457</f>
        <v>13845.8</v>
      </c>
    </row>
    <row r="457" spans="1:7" ht="25.5">
      <c r="A457" s="19" t="s">
        <v>88</v>
      </c>
      <c r="B457" s="83"/>
      <c r="C457" s="12" t="s">
        <v>45</v>
      </c>
      <c r="D457" s="12" t="s">
        <v>47</v>
      </c>
      <c r="E457" s="12" t="s">
        <v>285</v>
      </c>
      <c r="F457" s="12" t="s">
        <v>86</v>
      </c>
      <c r="G457" s="72">
        <f>G458</f>
        <v>13845.8</v>
      </c>
    </row>
    <row r="458" spans="1:7" ht="38.25">
      <c r="A458" s="19" t="s">
        <v>286</v>
      </c>
      <c r="B458" s="83"/>
      <c r="C458" s="12" t="s">
        <v>45</v>
      </c>
      <c r="D458" s="12" t="s">
        <v>47</v>
      </c>
      <c r="E458" s="12" t="s">
        <v>287</v>
      </c>
      <c r="F458" s="12" t="s">
        <v>68</v>
      </c>
      <c r="G458" s="72">
        <f>G459</f>
        <v>13845.8</v>
      </c>
    </row>
    <row r="459" spans="1:7" ht="25.5">
      <c r="A459" s="19" t="s">
        <v>88</v>
      </c>
      <c r="B459" s="83"/>
      <c r="C459" s="12" t="s">
        <v>45</v>
      </c>
      <c r="D459" s="12" t="s">
        <v>47</v>
      </c>
      <c r="E459" s="12" t="s">
        <v>287</v>
      </c>
      <c r="F459" s="12" t="s">
        <v>86</v>
      </c>
      <c r="G459" s="72">
        <v>13845.8</v>
      </c>
    </row>
    <row r="460" spans="1:7" ht="13.5">
      <c r="A460" s="19" t="s">
        <v>29</v>
      </c>
      <c r="B460" s="83"/>
      <c r="C460" s="12" t="s">
        <v>45</v>
      </c>
      <c r="D460" s="12" t="s">
        <v>39</v>
      </c>
      <c r="E460" s="12" t="s">
        <v>67</v>
      </c>
      <c r="F460" s="12" t="s">
        <v>68</v>
      </c>
      <c r="G460" s="72">
        <f>G461</f>
        <v>1174.5</v>
      </c>
    </row>
    <row r="461" spans="1:7" ht="25.5">
      <c r="A461" s="19" t="s">
        <v>31</v>
      </c>
      <c r="B461" s="83"/>
      <c r="C461" s="12" t="s">
        <v>45</v>
      </c>
      <c r="D461" s="12" t="s">
        <v>39</v>
      </c>
      <c r="E461" s="12" t="s">
        <v>151</v>
      </c>
      <c r="F461" s="12" t="s">
        <v>68</v>
      </c>
      <c r="G461" s="72">
        <f>G462</f>
        <v>1174.5</v>
      </c>
    </row>
    <row r="462" spans="1:7" ht="12.75">
      <c r="A462" s="13" t="s">
        <v>30</v>
      </c>
      <c r="B462" s="14"/>
      <c r="C462" s="12" t="s">
        <v>45</v>
      </c>
      <c r="D462" s="12" t="s">
        <v>39</v>
      </c>
      <c r="E462" s="12" t="s">
        <v>152</v>
      </c>
      <c r="F462" s="12" t="s">
        <v>68</v>
      </c>
      <c r="G462" s="72">
        <f>G463</f>
        <v>1174.5</v>
      </c>
    </row>
    <row r="463" spans="1:7" ht="13.5">
      <c r="A463" s="26" t="s">
        <v>233</v>
      </c>
      <c r="B463" s="89"/>
      <c r="C463" s="12" t="s">
        <v>146</v>
      </c>
      <c r="D463" s="12" t="s">
        <v>39</v>
      </c>
      <c r="E463" s="12" t="s">
        <v>152</v>
      </c>
      <c r="F463" s="12" t="s">
        <v>4</v>
      </c>
      <c r="G463" s="97">
        <v>1174.5</v>
      </c>
    </row>
    <row r="464" spans="1:8" ht="29.25" customHeight="1">
      <c r="A464" s="103" t="s">
        <v>390</v>
      </c>
      <c r="B464" s="104" t="s">
        <v>363</v>
      </c>
      <c r="C464" s="105" t="s">
        <v>66</v>
      </c>
      <c r="D464" s="105" t="s">
        <v>66</v>
      </c>
      <c r="E464" s="105" t="s">
        <v>67</v>
      </c>
      <c r="F464" s="106" t="s">
        <v>68</v>
      </c>
      <c r="G464" s="139">
        <f>G465</f>
        <v>7632</v>
      </c>
      <c r="H464" s="68"/>
    </row>
    <row r="465" spans="1:7" ht="12.75">
      <c r="A465" s="53" t="s">
        <v>55</v>
      </c>
      <c r="B465" s="96"/>
      <c r="C465" s="91">
        <v>10</v>
      </c>
      <c r="D465" s="77" t="s">
        <v>66</v>
      </c>
      <c r="E465" s="77" t="s">
        <v>67</v>
      </c>
      <c r="F465" s="77" t="s">
        <v>68</v>
      </c>
      <c r="G465" s="98">
        <f>G466</f>
        <v>7632</v>
      </c>
    </row>
    <row r="466" spans="1:7" ht="12.75">
      <c r="A466" s="11" t="s">
        <v>28</v>
      </c>
      <c r="B466" s="12"/>
      <c r="C466" s="12" t="s">
        <v>45</v>
      </c>
      <c r="D466" s="12" t="s">
        <v>47</v>
      </c>
      <c r="E466" s="12" t="s">
        <v>98</v>
      </c>
      <c r="F466" s="12" t="s">
        <v>68</v>
      </c>
      <c r="G466" s="98">
        <f>G467</f>
        <v>7632</v>
      </c>
    </row>
    <row r="467" spans="1:7" ht="12.75">
      <c r="A467" s="11" t="s">
        <v>365</v>
      </c>
      <c r="B467" s="12"/>
      <c r="C467" s="12" t="s">
        <v>45</v>
      </c>
      <c r="D467" s="12" t="s">
        <v>47</v>
      </c>
      <c r="E467" s="12" t="s">
        <v>364</v>
      </c>
      <c r="F467" s="12" t="s">
        <v>68</v>
      </c>
      <c r="G467" s="98">
        <f>G468</f>
        <v>7632</v>
      </c>
    </row>
    <row r="468" spans="1:7" ht="38.25">
      <c r="A468" s="51" t="s">
        <v>284</v>
      </c>
      <c r="B468" s="52"/>
      <c r="C468" s="52" t="s">
        <v>45</v>
      </c>
      <c r="D468" s="52" t="s">
        <v>47</v>
      </c>
      <c r="E468" s="52" t="s">
        <v>285</v>
      </c>
      <c r="F468" s="52" t="s">
        <v>68</v>
      </c>
      <c r="G468" s="98">
        <f>G469</f>
        <v>7632</v>
      </c>
    </row>
    <row r="469" spans="1:8" ht="37.5" customHeight="1">
      <c r="A469" s="19" t="s">
        <v>286</v>
      </c>
      <c r="B469" s="83"/>
      <c r="C469" s="12" t="s">
        <v>45</v>
      </c>
      <c r="D469" s="12" t="s">
        <v>47</v>
      </c>
      <c r="E469" s="12" t="s">
        <v>287</v>
      </c>
      <c r="F469" s="12" t="s">
        <v>68</v>
      </c>
      <c r="G469" s="72">
        <f>G470+G471</f>
        <v>7632</v>
      </c>
      <c r="H469" s="29"/>
    </row>
    <row r="470" spans="1:8" ht="12.75" customHeight="1">
      <c r="A470" s="19" t="s">
        <v>88</v>
      </c>
      <c r="B470" s="83"/>
      <c r="C470" s="12" t="s">
        <v>45</v>
      </c>
      <c r="D470" s="12" t="s">
        <v>47</v>
      </c>
      <c r="E470" s="12" t="s">
        <v>287</v>
      </c>
      <c r="F470" s="12" t="s">
        <v>86</v>
      </c>
      <c r="G470" s="72">
        <v>7628.2</v>
      </c>
      <c r="H470" s="29"/>
    </row>
    <row r="471" spans="1:8" ht="39" customHeight="1">
      <c r="A471" s="19" t="s">
        <v>288</v>
      </c>
      <c r="B471" s="83"/>
      <c r="C471" s="12" t="s">
        <v>45</v>
      </c>
      <c r="D471" s="12" t="s">
        <v>47</v>
      </c>
      <c r="E471" s="12" t="s">
        <v>287</v>
      </c>
      <c r="F471" s="12" t="s">
        <v>289</v>
      </c>
      <c r="G471" s="72">
        <v>3.8</v>
      </c>
      <c r="H471" s="29"/>
    </row>
    <row r="472" spans="1:7" s="47" customFormat="1" ht="25.5">
      <c r="A472" s="102" t="s">
        <v>393</v>
      </c>
      <c r="B472" s="99">
        <v>939</v>
      </c>
      <c r="C472" s="100" t="s">
        <v>66</v>
      </c>
      <c r="D472" s="100" t="s">
        <v>66</v>
      </c>
      <c r="E472" s="100" t="s">
        <v>67</v>
      </c>
      <c r="F472" s="100" t="s">
        <v>197</v>
      </c>
      <c r="G472" s="101">
        <f>G473</f>
        <v>1112.9</v>
      </c>
    </row>
    <row r="473" spans="1:7" s="63" customFormat="1" ht="13.5">
      <c r="A473" s="15" t="s">
        <v>49</v>
      </c>
      <c r="B473" s="85"/>
      <c r="C473" s="16" t="s">
        <v>38</v>
      </c>
      <c r="D473" s="12" t="s">
        <v>66</v>
      </c>
      <c r="E473" s="12" t="s">
        <v>98</v>
      </c>
      <c r="F473" s="12" t="s">
        <v>68</v>
      </c>
      <c r="G473" s="72">
        <f>G474</f>
        <v>1112.9</v>
      </c>
    </row>
    <row r="474" spans="1:7" ht="13.5">
      <c r="A474" s="17" t="s">
        <v>7</v>
      </c>
      <c r="B474" s="86"/>
      <c r="C474" s="16" t="s">
        <v>38</v>
      </c>
      <c r="D474" s="12" t="s">
        <v>85</v>
      </c>
      <c r="E474" s="12" t="s">
        <v>67</v>
      </c>
      <c r="F474" s="12" t="s">
        <v>68</v>
      </c>
      <c r="G474" s="72">
        <v>1112.9</v>
      </c>
    </row>
    <row r="475" spans="1:7" ht="13.5">
      <c r="A475" s="17" t="s">
        <v>5</v>
      </c>
      <c r="B475" s="86"/>
      <c r="C475" s="16" t="s">
        <v>38</v>
      </c>
      <c r="D475" s="12" t="s">
        <v>85</v>
      </c>
      <c r="E475" s="12" t="s">
        <v>78</v>
      </c>
      <c r="F475" s="12" t="s">
        <v>68</v>
      </c>
      <c r="G475" s="72">
        <f>G476</f>
        <v>1112.9</v>
      </c>
    </row>
    <row r="476" spans="1:7" ht="25.5">
      <c r="A476" s="17" t="s">
        <v>75</v>
      </c>
      <c r="B476" s="86"/>
      <c r="C476" s="16" t="s">
        <v>38</v>
      </c>
      <c r="D476" s="12" t="s">
        <v>85</v>
      </c>
      <c r="E476" s="12" t="s">
        <v>78</v>
      </c>
      <c r="F476" s="12" t="s">
        <v>62</v>
      </c>
      <c r="G476" s="72">
        <v>1112.9</v>
      </c>
    </row>
    <row r="479" ht="12.75">
      <c r="A479" s="137"/>
    </row>
    <row r="480" ht="12.75">
      <c r="A480" s="137"/>
    </row>
    <row r="481" ht="12.75">
      <c r="A481" s="137"/>
    </row>
    <row r="482" ht="12.75">
      <c r="A482" s="137"/>
    </row>
    <row r="483" ht="12.75">
      <c r="A483" s="137"/>
    </row>
    <row r="484" ht="12.75">
      <c r="A484" s="137"/>
    </row>
    <row r="485" ht="12.75">
      <c r="A485" s="137"/>
    </row>
    <row r="486" ht="12.75">
      <c r="A486" s="137"/>
    </row>
    <row r="487" ht="12.75">
      <c r="A487" s="137"/>
    </row>
    <row r="488" ht="12.75">
      <c r="A488" s="137"/>
    </row>
    <row r="489" ht="12.75">
      <c r="A489" s="137"/>
    </row>
    <row r="490" ht="12.75">
      <c r="A490" s="137"/>
    </row>
    <row r="491" ht="12.75">
      <c r="A491" s="137"/>
    </row>
    <row r="492" ht="12.75">
      <c r="A492" s="137"/>
    </row>
    <row r="493" ht="12.75">
      <c r="A493" s="137"/>
    </row>
    <row r="494" ht="12.75">
      <c r="A494" s="137"/>
    </row>
    <row r="495" ht="12.75">
      <c r="A495" s="137"/>
    </row>
    <row r="496" ht="12.75">
      <c r="A496" s="137"/>
    </row>
    <row r="497" ht="12.75">
      <c r="A497" s="137"/>
    </row>
    <row r="498" ht="12.75">
      <c r="A498" s="137"/>
    </row>
    <row r="499" ht="12.75">
      <c r="A499" s="141"/>
    </row>
    <row r="500" ht="12.75">
      <c r="A500" s="142"/>
    </row>
    <row r="501" spans="1:2" ht="12.75">
      <c r="A501" s="143"/>
      <c r="B501" s="137"/>
    </row>
    <row r="502" spans="1:2" ht="12.75">
      <c r="A502" s="144"/>
      <c r="B502" s="140"/>
    </row>
    <row r="503" ht="12.75">
      <c r="A503" s="145"/>
    </row>
    <row r="504" ht="12.75">
      <c r="A504" s="146"/>
    </row>
  </sheetData>
  <sheetProtection/>
  <mergeCells count="5">
    <mergeCell ref="H184:I184"/>
    <mergeCell ref="A6:G6"/>
    <mergeCell ref="A9:A10"/>
    <mergeCell ref="G9:G10"/>
    <mergeCell ref="B9:F9"/>
  </mergeCells>
  <printOptions/>
  <pageMargins left="0.7480314960629921" right="0.1968503937007874" top="0.3937007874015748" bottom="0.15748031496062992" header="0" footer="0"/>
  <pageSetup horizontalDpi="600" verticalDpi="600" orientation="portrait" paperSize="9" scale="84" r:id="rId1"/>
  <rowBreaks count="2" manualBreakCount="2">
    <brk id="411" max="6" man="1"/>
    <brk id="4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inform</cp:lastModifiedBy>
  <cp:lastPrinted>2009-11-20T09:05:44Z</cp:lastPrinted>
  <dcterms:created xsi:type="dcterms:W3CDTF">2002-03-11T10:22:12Z</dcterms:created>
  <dcterms:modified xsi:type="dcterms:W3CDTF">2009-11-20T10:39:10Z</dcterms:modified>
  <cp:category/>
  <cp:version/>
  <cp:contentType/>
  <cp:contentStatus/>
</cp:coreProperties>
</file>